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8CFB8C8B-80D6-498A-860C-91069E939075}" xr6:coauthVersionLast="47" xr6:coauthVersionMax="47" xr10:uidLastSave="{00000000-0000-0000-0000-000000000000}"/>
  <workbookProtection workbookAlgorithmName="SHA-512" workbookHashValue="m1qfBsGCHs36L6KLuKcqgDra7sumIPPdpNPMVj1ghyQVy7atqcMVQ8GxwMxf2OvrF+Qd5ONuNMMYXG8DlwyllQ==" workbookSaltValue="zN0wdVuaXk2ytGboo3BU0Q==" workbookSpinCount="100000" lockStructure="1"/>
  <bookViews>
    <workbookView xWindow="9045" yWindow="1305" windowWidth="27060" windowHeight="15990" tabRatio="667" xr2:uid="{00000000-000D-0000-FFFF-FFFF00000000}"/>
  </bookViews>
  <sheets>
    <sheet name="Kalkulator" sheetId="49" r:id="rId1"/>
    <sheet name="Energi" sheetId="48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9" l="1"/>
  <c r="C35" i="49"/>
  <c r="D38" i="49"/>
  <c r="C38" i="49"/>
  <c r="D32" i="49"/>
  <c r="C32" i="49"/>
  <c r="D29" i="49"/>
  <c r="C29" i="49"/>
  <c r="D22" i="49"/>
  <c r="D23" i="49"/>
  <c r="D21" i="49"/>
  <c r="C22" i="49"/>
  <c r="C23" i="49"/>
  <c r="C21" i="49"/>
  <c r="D17" i="49"/>
  <c r="D18" i="49"/>
  <c r="D16" i="49"/>
  <c r="C18" i="49"/>
  <c r="C17" i="49"/>
  <c r="C16" i="49"/>
  <c r="D12" i="49"/>
  <c r="D13" i="49"/>
  <c r="D11" i="49"/>
  <c r="C12" i="49"/>
  <c r="C13" i="49"/>
  <c r="C11" i="49"/>
  <c r="D7" i="49"/>
  <c r="D8" i="49"/>
  <c r="D6" i="49"/>
  <c r="C7" i="49"/>
  <c r="C8" i="49"/>
  <c r="C6" i="49"/>
  <c r="D26" i="49"/>
  <c r="C26" i="49"/>
  <c r="C44" i="48" l="1"/>
  <c r="C43" i="48"/>
  <c r="B66" i="48" l="1"/>
  <c r="C41" i="49" l="1"/>
  <c r="D41" i="4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tc={C099360A-2430-44B6-8AB8-2A9222B2D0B5}</author>
    <author>tc={2684B7BE-E899-4D06-9EE6-863DF01932C0}</author>
  </authors>
  <commentList>
    <comment ref="D61" authorId="0" shapeId="0" xr:uid="{C099360A-2430-44B6-8AB8-2A9222B2D0B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Fra støtteprogrammet eksisterende bygg 2015</t>
      </text>
    </comment>
    <comment ref="D65" authorId="1" shapeId="0" xr:uid="{2684B7BE-E899-4D06-9EE6-863DF01932C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Fra støtteprogrammet eksisterende bygg 2015</t>
      </text>
    </comment>
  </commentList>
</comments>
</file>

<file path=xl/sharedStrings.xml><?xml version="1.0" encoding="utf-8"?>
<sst xmlns="http://schemas.openxmlformats.org/spreadsheetml/2006/main" count="171" uniqueCount="72">
  <si>
    <t>Etterisolering yttervegger</t>
  </si>
  <si>
    <t>kWh</t>
  </si>
  <si>
    <t>Småhus</t>
  </si>
  <si>
    <t>Boligblokk</t>
  </si>
  <si>
    <t>Etterisolering yttertak / kaldt loft</t>
  </si>
  <si>
    <t>Utskifting vinduer</t>
  </si>
  <si>
    <t>Termisk isolering av rør og deler i energisentral.</t>
  </si>
  <si>
    <t>Antall meter rørisolasjon (m)</t>
  </si>
  <si>
    <t>Solceller</t>
  </si>
  <si>
    <t>Installert effekt peak (kWp)</t>
  </si>
  <si>
    <t>Solvarmekollektor</t>
  </si>
  <si>
    <t>Varmepumpe væske -  vann</t>
  </si>
  <si>
    <t>Installert effekt (kW)</t>
  </si>
  <si>
    <t>Varmepumpe luft - vann</t>
  </si>
  <si>
    <t>Sum alle tiltak</t>
  </si>
  <si>
    <t>kr/kWh</t>
  </si>
  <si>
    <t>Gjennomsnitt alle byggeår</t>
  </si>
  <si>
    <t>Input:</t>
  </si>
  <si>
    <r>
      <rPr>
        <b/>
        <sz val="14"/>
        <color rgb="FF000000"/>
        <rFont val="Calibri"/>
      </rPr>
      <t>m</t>
    </r>
    <r>
      <rPr>
        <b/>
        <vertAlign val="superscript"/>
        <sz val="14"/>
        <color rgb="FF000000"/>
        <rFont val="Calibri"/>
      </rPr>
      <t>2</t>
    </r>
    <r>
      <rPr>
        <b/>
        <sz val="14"/>
        <color rgb="FF000000"/>
        <rFont val="Calibri"/>
      </rPr>
      <t xml:space="preserve"> </t>
    </r>
  </si>
  <si>
    <t>Bygningskategori</t>
  </si>
  <si>
    <t>Tot kost 
(kr/m2)</t>
  </si>
  <si>
    <t>Støtte
 kr/m2</t>
  </si>
  <si>
    <t>kWh/m2</t>
  </si>
  <si>
    <t>Støtte
kr/kWh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</si>
  <si>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</t>
    </r>
  </si>
  <si>
    <t>Merkostnad:</t>
  </si>
  <si>
    <t>Totalkostnad:</t>
  </si>
  <si>
    <t>Gjennomsnitt fasadetiltak</t>
  </si>
  <si>
    <t>m</t>
  </si>
  <si>
    <t>Merkost 
kr/m</t>
  </si>
  <si>
    <t>Støtte 
(kr/m)</t>
  </si>
  <si>
    <t>kWh/m</t>
  </si>
  <si>
    <t>Ombygging til mengderegulert varmesystem</t>
  </si>
  <si>
    <t>Areal (m2)</t>
  </si>
  <si>
    <t>Merkostnad</t>
  </si>
  <si>
    <t>Merkostnad (= tot.kost):</t>
  </si>
  <si>
    <r>
      <rPr>
        <b/>
        <sz val="16"/>
        <color rgb="FF000000"/>
        <rFont val="Calibri"/>
      </rPr>
      <t xml:space="preserve">Solceller
</t>
    </r>
    <r>
      <rPr>
        <b/>
        <sz val="14"/>
        <color rgb="FF000000"/>
        <rFont val="Calibri"/>
      </rPr>
      <t>Input: kWp</t>
    </r>
  </si>
  <si>
    <t>Alle TEK</t>
  </si>
  <si>
    <t>Kostnad</t>
  </si>
  <si>
    <t>Energi</t>
  </si>
  <si>
    <t>kr/kWp</t>
  </si>
  <si>
    <t>kr/panel</t>
  </si>
  <si>
    <t>kWh/panel</t>
  </si>
  <si>
    <t>kWh/kWp</t>
  </si>
  <si>
    <t>Småhus og boligblokk</t>
  </si>
  <si>
    <t>kostnad</t>
  </si>
  <si>
    <t>Støtte</t>
  </si>
  <si>
    <t>energi</t>
  </si>
  <si>
    <t>kr/m2 kollektor-
areal</t>
  </si>
  <si>
    <t>kWh/m2 
kollektor-
areal</t>
  </si>
  <si>
    <t>Tappevann</t>
  </si>
  <si>
    <t>Tappevann + romoppvarming</t>
  </si>
  <si>
    <t xml:space="preserve">Energi </t>
  </si>
  <si>
    <t>Støtteandel</t>
  </si>
  <si>
    <t>Input: kW</t>
  </si>
  <si>
    <t>kr/kW</t>
  </si>
  <si>
    <t>kWh/kW</t>
  </si>
  <si>
    <t>kr/m2</t>
  </si>
  <si>
    <t>Sykehjem</t>
  </si>
  <si>
    <t>Biokjel for fast brensel</t>
  </si>
  <si>
    <t>Småhus/boligblokk/sykehjem</t>
  </si>
  <si>
    <t>Tilskudd (kr)</t>
  </si>
  <si>
    <t>Utskifting og oppgradering av vinduer</t>
  </si>
  <si>
    <t>Termisk isolering av rør og deler i energisentral</t>
  </si>
  <si>
    <r>
      <t>Samlet kollektorareal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</si>
  <si>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Vindusareal inkl karm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</si>
  <si>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Veggareal som skal etterisoleres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</si>
  <si>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Takareal som skal etterisoleres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</si>
  <si>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Legg inn riktig mengde i de hvite feltene for å se beregnet energibesparelse og tilskuddsbeløp.</t>
  </si>
  <si>
    <t xml:space="preserve">kr/m2 </t>
  </si>
  <si>
    <t>Tekniske minimumskrav til det enkelte energitiltaket finner du i veilederen.</t>
  </si>
  <si>
    <t>Kalkulator for beregning av energiresultat og 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</si>
</sst>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_ ;\-#,##0\ "/>
    <numFmt numFmtId="167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rgb="FF000000"/>
      <name val="Calibri"/>
    </font>
    <font>
      <b/>
      <vertAlign val="superscript"/>
      <sz val="14"/>
      <color rgb="FF000000"/>
      <name val="Calibri"/>
    </font>
    <font>
      <b/>
      <sz val="16"/>
      <color rgb="FF000000"/>
      <name val="Calibri"/>
    </font>
    <font>
      <sz val="18"/>
      <color theme="1"/>
      <name val="Calibri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5">
    <xf numFmtId="0" fontId="0" fillId="0" borderId="0" xfId="0"/>
    <xf numFmtId="0" fontId="0" fillId="0" borderId="5" xfId="0" applyBorder="1"/>
    <xf numFmtId="0" fontId="0" fillId="0" borderId="7" xfId="0" applyBorder="1"/>
    <xf numFmtId="0" fontId="11" fillId="0" borderId="0" xfId="0" applyFont="1"/>
    <xf numFmtId="0" fontId="0" fillId="0" borderId="0" xfId="0" applyAlignment="1">
      <alignment horizontal="right"/>
    </xf>
    <xf numFmtId="0" fontId="15" fillId="0" borderId="0" xfId="0" applyFont="1"/>
    <xf numFmtId="0" fontId="0" fillId="4" borderId="0" xfId="0" applyFill="1"/>
    <xf numFmtId="0" fontId="0" fillId="4" borderId="2" xfId="0" applyFill="1" applyBorder="1"/>
    <xf numFmtId="0" fontId="0" fillId="4" borderId="1" xfId="0" applyFill="1" applyBorder="1"/>
    <xf numFmtId="0" fontId="0" fillId="0" borderId="18" xfId="0" applyBorder="1"/>
    <xf numFmtId="0" fontId="0" fillId="0" borderId="20" xfId="0" applyBorder="1"/>
    <xf numFmtId="0" fontId="0" fillId="5" borderId="0" xfId="0" applyFill="1"/>
    <xf numFmtId="0" fontId="1" fillId="4" borderId="30" xfId="0" applyFont="1" applyFill="1" applyBorder="1"/>
    <xf numFmtId="0" fontId="0" fillId="4" borderId="17" xfId="0" applyFill="1" applyBorder="1"/>
    <xf numFmtId="0" fontId="0" fillId="10" borderId="16" xfId="0" applyFill="1" applyBorder="1"/>
    <xf numFmtId="0" fontId="0" fillId="10" borderId="18" xfId="0" applyFill="1" applyBorder="1"/>
    <xf numFmtId="0" fontId="0" fillId="4" borderId="16" xfId="0" applyFill="1" applyBorder="1"/>
    <xf numFmtId="0" fontId="0" fillId="11" borderId="16" xfId="0" applyFill="1" applyBorder="1"/>
    <xf numFmtId="0" fontId="1" fillId="11" borderId="17" xfId="0" applyFont="1" applyFill="1" applyBorder="1"/>
    <xf numFmtId="0" fontId="0" fillId="11" borderId="17" xfId="0" applyFill="1" applyBorder="1"/>
    <xf numFmtId="0" fontId="16" fillId="0" borderId="0" xfId="0" applyFont="1"/>
    <xf numFmtId="0" fontId="0" fillId="10" borderId="1" xfId="0" applyFill="1" applyBorder="1"/>
    <xf numFmtId="0" fontId="0" fillId="4" borderId="3" xfId="0" applyFill="1" applyBorder="1"/>
    <xf numFmtId="0" fontId="0" fillId="10" borderId="3" xfId="0" applyFill="1" applyBorder="1"/>
    <xf numFmtId="0" fontId="0" fillId="0" borderId="11" xfId="0" applyBorder="1"/>
    <xf numFmtId="0" fontId="0" fillId="11" borderId="3" xfId="0" applyFill="1" applyBorder="1"/>
    <xf numFmtId="0" fontId="1" fillId="10" borderId="26" xfId="0" applyFont="1" applyFill="1" applyBorder="1"/>
    <xf numFmtId="0" fontId="0" fillId="0" borderId="31" xfId="0" applyBorder="1"/>
    <xf numFmtId="0" fontId="0" fillId="0" borderId="32" xfId="0" applyBorder="1"/>
    <xf numFmtId="0" fontId="18" fillId="0" borderId="0" xfId="0" applyFont="1"/>
    <xf numFmtId="0" fontId="0" fillId="0" borderId="47" xfId="0" applyBorder="1"/>
    <xf numFmtId="0" fontId="5" fillId="5" borderId="30" xfId="0" applyFont="1" applyFill="1" applyBorder="1" applyAlignment="1">
      <alignment horizontal="left"/>
    </xf>
    <xf numFmtId="0" fontId="0" fillId="5" borderId="47" xfId="0" applyFill="1" applyBorder="1"/>
    <xf numFmtId="0" fontId="0" fillId="5" borderId="30" xfId="0" applyFill="1" applyBorder="1"/>
    <xf numFmtId="0" fontId="0" fillId="11" borderId="31" xfId="0" applyFill="1" applyBorder="1"/>
    <xf numFmtId="0" fontId="0" fillId="11" borderId="5" xfId="0" applyFill="1" applyBorder="1"/>
    <xf numFmtId="0" fontId="0" fillId="11" borderId="32" xfId="0" applyFill="1" applyBorder="1"/>
    <xf numFmtId="0" fontId="0" fillId="7" borderId="1" xfId="0" applyFill="1" applyBorder="1"/>
    <xf numFmtId="0" fontId="0" fillId="7" borderId="2" xfId="0" applyFill="1" applyBorder="1"/>
    <xf numFmtId="0" fontId="1" fillId="4" borderId="25" xfId="0" applyFont="1" applyFill="1" applyBorder="1"/>
    <xf numFmtId="0" fontId="1" fillId="4" borderId="23" xfId="0" applyFont="1" applyFill="1" applyBorder="1"/>
    <xf numFmtId="0" fontId="1" fillId="4" borderId="10" xfId="0" applyFont="1" applyFill="1" applyBorder="1"/>
    <xf numFmtId="0" fontId="0" fillId="4" borderId="21" xfId="0" applyFill="1" applyBorder="1"/>
    <xf numFmtId="0" fontId="0" fillId="4" borderId="16" xfId="0" applyFill="1" applyBorder="1" applyAlignment="1">
      <alignment horizontal="center"/>
    </xf>
    <xf numFmtId="0" fontId="0" fillId="4" borderId="22" xfId="0" applyFill="1" applyBorder="1"/>
    <xf numFmtId="0" fontId="0" fillId="4" borderId="18" xfId="0" applyFill="1" applyBorder="1" applyAlignment="1">
      <alignment horizontal="center"/>
    </xf>
    <xf numFmtId="0" fontId="0" fillId="4" borderId="29" xfId="0" applyFill="1" applyBorder="1"/>
    <xf numFmtId="0" fontId="0" fillId="6" borderId="20" xfId="0" applyFill="1" applyBorder="1"/>
    <xf numFmtId="0" fontId="1" fillId="6" borderId="16" xfId="0" applyFont="1" applyFill="1" applyBorder="1" applyAlignment="1">
      <alignment horizontal="center" vertical="center" wrapText="1"/>
    </xf>
    <xf numFmtId="167" fontId="0" fillId="6" borderId="18" xfId="8" applyNumberFormat="1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17" xfId="0" applyFont="1" applyFill="1" applyBorder="1"/>
    <xf numFmtId="167" fontId="0" fillId="6" borderId="19" xfId="8" applyNumberFormat="1" applyFont="1" applyFill="1" applyBorder="1" applyAlignment="1"/>
    <xf numFmtId="167" fontId="0" fillId="6" borderId="18" xfId="8" applyNumberFormat="1" applyFont="1" applyFill="1" applyBorder="1" applyAlignment="1"/>
    <xf numFmtId="165" fontId="3" fillId="6" borderId="19" xfId="0" applyNumberFormat="1" applyFont="1" applyFill="1" applyBorder="1"/>
    <xf numFmtId="0" fontId="1" fillId="6" borderId="1" xfId="0" applyFont="1" applyFill="1" applyBorder="1"/>
    <xf numFmtId="0" fontId="0" fillId="6" borderId="19" xfId="0" applyFill="1" applyBorder="1"/>
    <xf numFmtId="0" fontId="1" fillId="6" borderId="16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6" borderId="49" xfId="0" applyFont="1" applyFill="1" applyBorder="1" applyAlignment="1">
      <alignment horizontal="center" vertical="center" wrapText="1"/>
    </xf>
    <xf numFmtId="167" fontId="0" fillId="6" borderId="50" xfId="8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0" fillId="10" borderId="25" xfId="0" applyFill="1" applyBorder="1"/>
    <xf numFmtId="0" fontId="0" fillId="4" borderId="23" xfId="0" applyFill="1" applyBorder="1"/>
    <xf numFmtId="0" fontId="0" fillId="4" borderId="7" xfId="0" applyFill="1" applyBorder="1"/>
    <xf numFmtId="0" fontId="7" fillId="4" borderId="1" xfId="0" applyFont="1" applyFill="1" applyBorder="1" applyAlignment="1">
      <alignment horizontal="right" vertical="top" wrapText="1"/>
    </xf>
    <xf numFmtId="0" fontId="7" fillId="6" borderId="17" xfId="0" applyFont="1" applyFill="1" applyBorder="1"/>
    <xf numFmtId="0" fontId="3" fillId="6" borderId="20" xfId="0" applyFont="1" applyFill="1" applyBorder="1"/>
    <xf numFmtId="0" fontId="7" fillId="6" borderId="17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/>
    </xf>
    <xf numFmtId="0" fontId="7" fillId="15" borderId="13" xfId="0" applyFont="1" applyFill="1" applyBorder="1" applyAlignment="1">
      <alignment horizontal="center" vertical="center"/>
    </xf>
    <xf numFmtId="0" fontId="7" fillId="15" borderId="28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center" vertical="center"/>
    </xf>
    <xf numFmtId="167" fontId="7" fillId="15" borderId="20" xfId="8" applyNumberFormat="1" applyFont="1" applyFill="1" applyBorder="1"/>
    <xf numFmtId="0" fontId="7" fillId="15" borderId="22" xfId="0" applyFont="1" applyFill="1" applyBorder="1" applyAlignment="1">
      <alignment horizontal="center" vertical="center"/>
    </xf>
    <xf numFmtId="0" fontId="7" fillId="16" borderId="27" xfId="0" applyFont="1" applyFill="1" applyBorder="1" applyAlignment="1">
      <alignment horizontal="center" vertical="center"/>
    </xf>
    <xf numFmtId="0" fontId="7" fillId="16" borderId="28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6" borderId="17" xfId="0" applyFont="1" applyFill="1" applyBorder="1" applyAlignment="1">
      <alignment horizontal="center" vertical="center"/>
    </xf>
    <xf numFmtId="0" fontId="7" fillId="16" borderId="19" xfId="0" applyFont="1" applyFill="1" applyBorder="1"/>
    <xf numFmtId="167" fontId="7" fillId="16" borderId="20" xfId="8" applyNumberFormat="1" applyFont="1" applyFill="1" applyBorder="1"/>
    <xf numFmtId="0" fontId="13" fillId="15" borderId="38" xfId="0" applyFont="1" applyFill="1" applyBorder="1"/>
    <xf numFmtId="9" fontId="13" fillId="15" borderId="39" xfId="0" applyNumberFormat="1" applyFont="1" applyFill="1" applyBorder="1" applyAlignment="1">
      <alignment horizontal="left"/>
    </xf>
    <xf numFmtId="0" fontId="13" fillId="16" borderId="38" xfId="0" applyFont="1" applyFill="1" applyBorder="1"/>
    <xf numFmtId="9" fontId="13" fillId="16" borderId="39" xfId="0" applyNumberFormat="1" applyFont="1" applyFill="1" applyBorder="1" applyAlignment="1">
      <alignment horizontal="left"/>
    </xf>
    <xf numFmtId="0" fontId="1" fillId="17" borderId="16" xfId="0" applyFont="1" applyFill="1" applyBorder="1" applyAlignment="1">
      <alignment horizontal="right" vertical="top" wrapText="1"/>
    </xf>
    <xf numFmtId="0" fontId="1" fillId="17" borderId="1" xfId="0" applyFont="1" applyFill="1" applyBorder="1" applyAlignment="1">
      <alignment horizontal="center" vertical="center" wrapText="1"/>
    </xf>
    <xf numFmtId="1" fontId="0" fillId="17" borderId="19" xfId="0" applyNumberFormat="1" applyFill="1" applyBorder="1"/>
    <xf numFmtId="0" fontId="1" fillId="17" borderId="26" xfId="0" applyFont="1" applyFill="1" applyBorder="1" applyAlignment="1">
      <alignment horizontal="center" vertical="center"/>
    </xf>
    <xf numFmtId="0" fontId="1" fillId="17" borderId="16" xfId="0" applyFont="1" applyFill="1" applyBorder="1" applyAlignment="1">
      <alignment horizontal="center" vertical="center"/>
    </xf>
    <xf numFmtId="167" fontId="1" fillId="17" borderId="18" xfId="8" applyNumberFormat="1" applyFont="1" applyFill="1" applyBorder="1"/>
    <xf numFmtId="0" fontId="13" fillId="17" borderId="26" xfId="0" applyFont="1" applyFill="1" applyBorder="1" applyAlignment="1">
      <alignment horizontal="center" vertical="center"/>
    </xf>
    <xf numFmtId="0" fontId="13" fillId="17" borderId="16" xfId="0" applyFont="1" applyFill="1" applyBorder="1" applyAlignment="1">
      <alignment horizontal="center" vertical="center"/>
    </xf>
    <xf numFmtId="167" fontId="13" fillId="17" borderId="18" xfId="8" applyNumberFormat="1" applyFont="1" applyFill="1" applyBorder="1"/>
    <xf numFmtId="0" fontId="14" fillId="4" borderId="36" xfId="0" applyFont="1" applyFill="1" applyBorder="1" applyAlignment="1">
      <alignment horizontal="right"/>
    </xf>
    <xf numFmtId="0" fontId="14" fillId="4" borderId="37" xfId="0" applyFont="1" applyFill="1" applyBorder="1"/>
    <xf numFmtId="0" fontId="14" fillId="10" borderId="36" xfId="0" applyFont="1" applyFill="1" applyBorder="1" applyAlignment="1">
      <alignment horizontal="right"/>
    </xf>
    <xf numFmtId="0" fontId="14" fillId="10" borderId="37" xfId="0" applyFont="1" applyFill="1" applyBorder="1"/>
    <xf numFmtId="0" fontId="14" fillId="15" borderId="55" xfId="0" applyFont="1" applyFill="1" applyBorder="1" applyAlignment="1">
      <alignment horizontal="center" vertical="center"/>
    </xf>
    <xf numFmtId="0" fontId="14" fillId="16" borderId="5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top" wrapText="1"/>
    </xf>
    <xf numFmtId="0" fontId="7" fillId="4" borderId="17" xfId="0" applyFont="1" applyFill="1" applyBorder="1" applyAlignment="1">
      <alignment horizontal="right" vertical="top"/>
    </xf>
    <xf numFmtId="0" fontId="7" fillId="7" borderId="17" xfId="0" applyFont="1" applyFill="1" applyBorder="1" applyAlignment="1">
      <alignment horizontal="right" vertical="top"/>
    </xf>
    <xf numFmtId="0" fontId="1" fillId="17" borderId="23" xfId="0" applyFont="1" applyFill="1" applyBorder="1" applyAlignment="1">
      <alignment horizontal="right" vertical="top" wrapText="1"/>
    </xf>
    <xf numFmtId="0" fontId="0" fillId="7" borderId="44" xfId="0" applyFill="1" applyBorder="1"/>
    <xf numFmtId="0" fontId="0" fillId="7" borderId="33" xfId="0" applyFill="1" applyBorder="1"/>
    <xf numFmtId="0" fontId="7" fillId="4" borderId="6" xfId="0" applyFont="1" applyFill="1" applyBorder="1" applyAlignment="1">
      <alignment horizontal="right" vertical="top" wrapText="1"/>
    </xf>
    <xf numFmtId="0" fontId="7" fillId="4" borderId="24" xfId="0" applyFont="1" applyFill="1" applyBorder="1" applyAlignment="1">
      <alignment horizontal="right" vertical="top"/>
    </xf>
    <xf numFmtId="0" fontId="0" fillId="4" borderId="44" xfId="0" applyFill="1" applyBorder="1"/>
    <xf numFmtId="0" fontId="0" fillId="4" borderId="33" xfId="0" applyFill="1" applyBorder="1"/>
    <xf numFmtId="0" fontId="7" fillId="10" borderId="6" xfId="0" applyFont="1" applyFill="1" applyBorder="1" applyAlignment="1">
      <alignment horizontal="right" vertical="top" wrapText="1"/>
    </xf>
    <xf numFmtId="0" fontId="7" fillId="10" borderId="24" xfId="0" applyFont="1" applyFill="1" applyBorder="1" applyAlignment="1">
      <alignment horizontal="right" vertical="top"/>
    </xf>
    <xf numFmtId="0" fontId="0" fillId="10" borderId="44" xfId="0" applyFill="1" applyBorder="1"/>
    <xf numFmtId="0" fontId="0" fillId="10" borderId="33" xfId="0" applyFill="1" applyBorder="1"/>
    <xf numFmtId="0" fontId="0" fillId="4" borderId="25" xfId="0" applyFill="1" applyBorder="1"/>
    <xf numFmtId="0" fontId="0" fillId="10" borderId="7" xfId="0" applyFill="1" applyBorder="1"/>
    <xf numFmtId="0" fontId="0" fillId="4" borderId="47" xfId="0" applyFill="1" applyBorder="1"/>
    <xf numFmtId="0" fontId="0" fillId="4" borderId="30" xfId="0" applyFill="1" applyBorder="1"/>
    <xf numFmtId="0" fontId="14" fillId="0" borderId="36" xfId="0" applyFont="1" applyBorder="1"/>
    <xf numFmtId="0" fontId="0" fillId="0" borderId="40" xfId="0" applyBorder="1"/>
    <xf numFmtId="0" fontId="0" fillId="0" borderId="37" xfId="0" applyBorder="1"/>
    <xf numFmtId="0" fontId="0" fillId="7" borderId="47" xfId="0" applyFill="1" applyBorder="1"/>
    <xf numFmtId="0" fontId="0" fillId="12" borderId="1" xfId="0" applyFill="1" applyBorder="1"/>
    <xf numFmtId="0" fontId="0" fillId="12" borderId="19" xfId="0" applyFill="1" applyBorder="1"/>
    <xf numFmtId="0" fontId="0" fillId="17" borderId="1" xfId="0" applyFill="1" applyBorder="1" applyAlignment="1">
      <alignment wrapText="1"/>
    </xf>
    <xf numFmtId="0" fontId="0" fillId="17" borderId="1" xfId="0" applyFill="1" applyBorder="1"/>
    <xf numFmtId="0" fontId="0" fillId="17" borderId="19" xfId="0" applyFill="1" applyBorder="1"/>
    <xf numFmtId="0" fontId="1" fillId="17" borderId="27" xfId="0" applyFont="1" applyFill="1" applyBorder="1"/>
    <xf numFmtId="0" fontId="1" fillId="12" borderId="27" xfId="0" applyFont="1" applyFill="1" applyBorder="1"/>
    <xf numFmtId="0" fontId="1" fillId="12" borderId="28" xfId="0" applyFont="1" applyFill="1" applyBorder="1"/>
    <xf numFmtId="0" fontId="3" fillId="12" borderId="1" xfId="0" applyFont="1" applyFill="1" applyBorder="1" applyAlignment="1">
      <alignment wrapText="1"/>
    </xf>
    <xf numFmtId="0" fontId="3" fillId="12" borderId="17" xfId="0" applyFont="1" applyFill="1" applyBorder="1" applyAlignment="1">
      <alignment wrapText="1"/>
    </xf>
    <xf numFmtId="0" fontId="3" fillId="12" borderId="1" xfId="0" applyFont="1" applyFill="1" applyBorder="1"/>
    <xf numFmtId="0" fontId="3" fillId="12" borderId="17" xfId="0" applyFont="1" applyFill="1" applyBorder="1"/>
    <xf numFmtId="0" fontId="3" fillId="12" borderId="19" xfId="0" applyFont="1" applyFill="1" applyBorder="1"/>
    <xf numFmtId="0" fontId="3" fillId="12" borderId="20" xfId="0" applyFont="1" applyFill="1" applyBorder="1"/>
    <xf numFmtId="166" fontId="0" fillId="5" borderId="47" xfId="0" applyNumberFormat="1" applyFill="1" applyBorder="1"/>
    <xf numFmtId="166" fontId="1" fillId="17" borderId="16" xfId="0" applyNumberFormat="1" applyFont="1" applyFill="1" applyBorder="1"/>
    <xf numFmtId="166" fontId="1" fillId="17" borderId="18" xfId="0" applyNumberFormat="1" applyFont="1" applyFill="1" applyBorder="1"/>
    <xf numFmtId="166" fontId="7" fillId="4" borderId="1" xfId="0" applyNumberFormat="1" applyFont="1" applyFill="1" applyBorder="1"/>
    <xf numFmtId="166" fontId="7" fillId="4" borderId="19" xfId="0" applyNumberFormat="1" applyFont="1" applyFill="1" applyBorder="1"/>
    <xf numFmtId="166" fontId="7" fillId="7" borderId="1" xfId="0" applyNumberFormat="1" applyFont="1" applyFill="1" applyBorder="1"/>
    <xf numFmtId="166" fontId="7" fillId="10" borderId="1" xfId="0" applyNumberFormat="1" applyFont="1" applyFill="1" applyBorder="1"/>
    <xf numFmtId="166" fontId="7" fillId="4" borderId="17" xfId="0" applyNumberFormat="1" applyFont="1" applyFill="1" applyBorder="1"/>
    <xf numFmtId="166" fontId="7" fillId="4" borderId="20" xfId="0" applyNumberFormat="1" applyFont="1" applyFill="1" applyBorder="1"/>
    <xf numFmtId="0" fontId="7" fillId="5" borderId="30" xfId="0" applyFont="1" applyFill="1" applyBorder="1"/>
    <xf numFmtId="0" fontId="7" fillId="10" borderId="34" xfId="0" applyFont="1" applyFill="1" applyBorder="1"/>
    <xf numFmtId="0" fontId="7" fillId="10" borderId="48" xfId="0" applyFont="1" applyFill="1" applyBorder="1"/>
    <xf numFmtId="166" fontId="7" fillId="10" borderId="17" xfId="0" applyNumberFormat="1" applyFont="1" applyFill="1" applyBorder="1"/>
    <xf numFmtId="0" fontId="7" fillId="4" borderId="34" xfId="0" applyFont="1" applyFill="1" applyBorder="1"/>
    <xf numFmtId="0" fontId="7" fillId="4" borderId="48" xfId="0" applyFont="1" applyFill="1" applyBorder="1"/>
    <xf numFmtId="0" fontId="7" fillId="0" borderId="30" xfId="0" applyFont="1" applyBorder="1"/>
    <xf numFmtId="0" fontId="7" fillId="7" borderId="34" xfId="0" applyFont="1" applyFill="1" applyBorder="1"/>
    <xf numFmtId="0" fontId="7" fillId="7" borderId="30" xfId="0" applyFont="1" applyFill="1" applyBorder="1"/>
    <xf numFmtId="166" fontId="7" fillId="7" borderId="17" xfId="0" applyNumberFormat="1" applyFont="1" applyFill="1" applyBorder="1"/>
    <xf numFmtId="0" fontId="26" fillId="4" borderId="37" xfId="0" applyFont="1" applyFill="1" applyBorder="1"/>
    <xf numFmtId="0" fontId="0" fillId="4" borderId="31" xfId="0" applyFill="1" applyBorder="1"/>
    <xf numFmtId="0" fontId="0" fillId="4" borderId="5" xfId="0" applyFill="1" applyBorder="1"/>
    <xf numFmtId="0" fontId="4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2" fillId="0" borderId="0" xfId="0" applyFont="1"/>
    <xf numFmtId="0" fontId="0" fillId="0" borderId="30" xfId="0" applyBorder="1"/>
    <xf numFmtId="0" fontId="1" fillId="10" borderId="35" xfId="0" applyFont="1" applyFill="1" applyBorder="1"/>
    <xf numFmtId="0" fontId="0" fillId="10" borderId="2" xfId="0" applyFill="1" applyBorder="1"/>
    <xf numFmtId="166" fontId="1" fillId="17" borderId="31" xfId="0" applyNumberFormat="1" applyFont="1" applyFill="1" applyBorder="1"/>
    <xf numFmtId="166" fontId="7" fillId="4" borderId="9" xfId="0" applyNumberFormat="1" applyFont="1" applyFill="1" applyBorder="1"/>
    <xf numFmtId="166" fontId="7" fillId="4" borderId="41" xfId="0" applyNumberFormat="1" applyFont="1" applyFill="1" applyBorder="1"/>
    <xf numFmtId="166" fontId="1" fillId="17" borderId="54" xfId="0" applyNumberFormat="1" applyFont="1" applyFill="1" applyBorder="1"/>
    <xf numFmtId="166" fontId="0" fillId="5" borderId="44" xfId="0" applyNumberFormat="1" applyFill="1" applyBorder="1"/>
    <xf numFmtId="166" fontId="0" fillId="0" borderId="33" xfId="0" applyNumberFormat="1" applyBorder="1"/>
    <xf numFmtId="166" fontId="7" fillId="0" borderId="34" xfId="0" applyNumberFormat="1" applyFont="1" applyBorder="1"/>
    <xf numFmtId="0" fontId="0" fillId="5" borderId="45" xfId="0" applyFill="1" applyBorder="1"/>
    <xf numFmtId="0" fontId="0" fillId="5" borderId="42" xfId="0" applyFill="1" applyBorder="1"/>
    <xf numFmtId="0" fontId="7" fillId="5" borderId="46" xfId="0" applyFont="1" applyFill="1" applyBorder="1"/>
    <xf numFmtId="166" fontId="7" fillId="10" borderId="4" xfId="0" applyNumberFormat="1" applyFont="1" applyFill="1" applyBorder="1"/>
    <xf numFmtId="166" fontId="7" fillId="10" borderId="32" xfId="0" applyNumberFormat="1" applyFont="1" applyFill="1" applyBorder="1"/>
    <xf numFmtId="166" fontId="0" fillId="0" borderId="44" xfId="0" applyNumberFormat="1" applyBorder="1"/>
    <xf numFmtId="0" fontId="0" fillId="0" borderId="23" xfId="0" applyBorder="1"/>
    <xf numFmtId="0" fontId="0" fillId="0" borderId="24" xfId="0" applyBorder="1"/>
    <xf numFmtId="0" fontId="0" fillId="7" borderId="0" xfId="0" applyFill="1"/>
    <xf numFmtId="0" fontId="14" fillId="7" borderId="44" xfId="0" applyFont="1" applyFill="1" applyBorder="1" applyAlignment="1">
      <alignment horizontal="right"/>
    </xf>
    <xf numFmtId="0" fontId="14" fillId="7" borderId="34" xfId="0" applyFont="1" applyFill="1" applyBorder="1"/>
    <xf numFmtId="0" fontId="0" fillId="7" borderId="1" xfId="0" applyFill="1" applyBorder="1" applyAlignment="1">
      <alignment horizontal="center"/>
    </xf>
    <xf numFmtId="0" fontId="1" fillId="7" borderId="0" xfId="0" applyFont="1" applyFill="1"/>
    <xf numFmtId="166" fontId="7" fillId="7" borderId="19" xfId="0" applyNumberFormat="1" applyFont="1" applyFill="1" applyBorder="1"/>
    <xf numFmtId="166" fontId="7" fillId="7" borderId="20" xfId="0" applyNumberFormat="1" applyFont="1" applyFill="1" applyBorder="1"/>
    <xf numFmtId="0" fontId="22" fillId="10" borderId="14" xfId="0" applyFont="1" applyFill="1" applyBorder="1"/>
    <xf numFmtId="0" fontId="0" fillId="15" borderId="14" xfId="0" applyFill="1" applyBorder="1"/>
    <xf numFmtId="0" fontId="22" fillId="8" borderId="14" xfId="0" applyFont="1" applyFill="1" applyBorder="1"/>
    <xf numFmtId="0" fontId="22" fillId="18" borderId="14" xfId="0" applyFont="1" applyFill="1" applyBorder="1"/>
    <xf numFmtId="0" fontId="22" fillId="14" borderId="14" xfId="0" applyFont="1" applyFill="1" applyBorder="1"/>
    <xf numFmtId="0" fontId="0" fillId="12" borderId="14" xfId="0" applyFill="1" applyBorder="1"/>
    <xf numFmtId="0" fontId="22" fillId="4" borderId="14" xfId="0" applyFont="1" applyFill="1" applyBorder="1"/>
    <xf numFmtId="0" fontId="22" fillId="9" borderId="14" xfId="0" applyFont="1" applyFill="1" applyBorder="1"/>
    <xf numFmtId="0" fontId="0" fillId="3" borderId="14" xfId="0" applyFill="1" applyBorder="1"/>
    <xf numFmtId="0" fontId="8" fillId="2" borderId="14" xfId="0" applyFont="1" applyFill="1" applyBorder="1"/>
    <xf numFmtId="0" fontId="0" fillId="13" borderId="42" xfId="0" applyFill="1" applyBorder="1"/>
    <xf numFmtId="0" fontId="0" fillId="0" borderId="0" xfId="0" applyAlignment="1">
      <alignment shrinkToFit="1"/>
    </xf>
    <xf numFmtId="167" fontId="0" fillId="0" borderId="0" xfId="8" applyNumberFormat="1" applyFont="1" applyAlignment="1">
      <alignment horizontal="right"/>
    </xf>
    <xf numFmtId="0" fontId="0" fillId="10" borderId="15" xfId="0" applyFill="1" applyBorder="1" applyAlignment="1">
      <alignment horizontal="right"/>
    </xf>
    <xf numFmtId="167" fontId="0" fillId="13" borderId="30" xfId="8" applyNumberFormat="1" applyFont="1" applyFill="1" applyBorder="1" applyAlignment="1">
      <alignment horizontal="right"/>
    </xf>
    <xf numFmtId="0" fontId="0" fillId="4" borderId="15" xfId="0" applyFill="1" applyBorder="1" applyAlignment="1">
      <alignment horizontal="right"/>
    </xf>
    <xf numFmtId="0" fontId="0" fillId="18" borderId="15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15" borderId="15" xfId="0" applyFill="1" applyBorder="1" applyAlignment="1">
      <alignment horizontal="right"/>
    </xf>
    <xf numFmtId="0" fontId="0" fillId="8" borderId="15" xfId="0" applyFill="1" applyBorder="1" applyAlignment="1">
      <alignment horizontal="right"/>
    </xf>
    <xf numFmtId="0" fontId="0" fillId="12" borderId="15" xfId="0" applyFill="1" applyBorder="1" applyAlignment="1">
      <alignment horizontal="right"/>
    </xf>
    <xf numFmtId="0" fontId="0" fillId="14" borderId="15" xfId="0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167" fontId="0" fillId="13" borderId="0" xfId="8" applyNumberFormat="1" applyFon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18" borderId="14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15" borderId="14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0" fontId="0" fillId="12" borderId="14" xfId="0" applyFill="1" applyBorder="1" applyAlignment="1">
      <alignment horizontal="right"/>
    </xf>
    <xf numFmtId="0" fontId="0" fillId="14" borderId="14" xfId="0" applyFill="1" applyBorder="1" applyAlignment="1">
      <alignment horizontal="right"/>
    </xf>
    <xf numFmtId="2" fontId="1" fillId="13" borderId="0" xfId="0" applyNumberFormat="1" applyFont="1" applyFill="1" applyAlignment="1">
      <alignment horizontal="center" vertical="center" wrapText="1"/>
    </xf>
    <xf numFmtId="2" fontId="1" fillId="13" borderId="0" xfId="0" applyNumberFormat="1" applyFont="1" applyFill="1" applyAlignment="1">
      <alignment horizontal="center" vertical="center" shrinkToFit="1"/>
    </xf>
    <xf numFmtId="0" fontId="8" fillId="2" borderId="33" xfId="0" applyFont="1" applyFill="1" applyBorder="1" applyAlignment="1">
      <alignment horizontal="right"/>
    </xf>
    <xf numFmtId="0" fontId="8" fillId="2" borderId="34" xfId="0" applyFont="1" applyFill="1" applyBorder="1" applyAlignment="1">
      <alignment horizontal="right"/>
    </xf>
    <xf numFmtId="167" fontId="14" fillId="13" borderId="42" xfId="0" applyNumberFormat="1" applyFont="1" applyFill="1" applyBorder="1" applyAlignment="1">
      <alignment horizontal="right"/>
    </xf>
    <xf numFmtId="167" fontId="14" fillId="13" borderId="46" xfId="0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167" fontId="15" fillId="0" borderId="0" xfId="8" applyNumberFormat="1" applyFont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8" applyNumberFormat="1" applyFont="1" applyAlignment="1">
      <alignment horizontal="right"/>
    </xf>
    <xf numFmtId="0" fontId="25" fillId="0" borderId="0" xfId="0" applyFont="1"/>
    <xf numFmtId="0" fontId="23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indent="3"/>
    </xf>
    <xf numFmtId="0" fontId="15" fillId="0" borderId="0" xfId="0" applyFont="1" applyAlignment="1">
      <alignment horizontal="left" indent="3"/>
    </xf>
    <xf numFmtId="0" fontId="14" fillId="10" borderId="13" xfId="0" applyFont="1" applyFill="1" applyBorder="1" applyAlignment="1">
      <alignment horizontal="left" indent="3"/>
    </xf>
    <xf numFmtId="0" fontId="0" fillId="13" borderId="47" xfId="0" applyFill="1" applyBorder="1" applyAlignment="1">
      <alignment horizontal="left" indent="3"/>
    </xf>
    <xf numFmtId="0" fontId="14" fillId="4" borderId="13" xfId="0" applyFont="1" applyFill="1" applyBorder="1" applyAlignment="1">
      <alignment horizontal="left" indent="3"/>
    </xf>
    <xf numFmtId="0" fontId="0" fillId="13" borderId="45" xfId="0" applyFill="1" applyBorder="1" applyAlignment="1">
      <alignment horizontal="left" indent="3"/>
    </xf>
    <xf numFmtId="0" fontId="14" fillId="18" borderId="13" xfId="0" applyFont="1" applyFill="1" applyBorder="1" applyAlignment="1">
      <alignment horizontal="left" indent="3"/>
    </xf>
    <xf numFmtId="0" fontId="14" fillId="9" borderId="13" xfId="0" applyFont="1" applyFill="1" applyBorder="1" applyAlignment="1">
      <alignment horizontal="left" indent="3"/>
    </xf>
    <xf numFmtId="0" fontId="14" fillId="3" borderId="13" xfId="0" applyFont="1" applyFill="1" applyBorder="1" applyAlignment="1">
      <alignment horizontal="left" wrapText="1" indent="3"/>
    </xf>
    <xf numFmtId="0" fontId="14" fillId="15" borderId="13" xfId="0" applyFont="1" applyFill="1" applyBorder="1" applyAlignment="1">
      <alignment horizontal="left" indent="3"/>
    </xf>
    <xf numFmtId="0" fontId="14" fillId="8" borderId="13" xfId="0" applyFont="1" applyFill="1" applyBorder="1" applyAlignment="1">
      <alignment horizontal="left" indent="3"/>
    </xf>
    <xf numFmtId="0" fontId="14" fillId="12" borderId="13" xfId="0" applyFont="1" applyFill="1" applyBorder="1" applyAlignment="1">
      <alignment horizontal="left" indent="3"/>
    </xf>
    <xf numFmtId="0" fontId="14" fillId="14" borderId="13" xfId="0" applyFont="1" applyFill="1" applyBorder="1" applyAlignment="1">
      <alignment horizontal="left" indent="3"/>
    </xf>
    <xf numFmtId="0" fontId="14" fillId="2" borderId="13" xfId="0" applyFont="1" applyFill="1" applyBorder="1" applyAlignment="1">
      <alignment horizontal="left" indent="3"/>
    </xf>
    <xf numFmtId="0" fontId="1" fillId="13" borderId="47" xfId="0" applyFont="1" applyFill="1" applyBorder="1" applyAlignment="1">
      <alignment horizontal="left" vertical="center" indent="3"/>
    </xf>
    <xf numFmtId="167" fontId="1" fillId="13" borderId="0" xfId="8" applyNumberFormat="1" applyFont="1" applyFill="1" applyBorder="1" applyAlignment="1">
      <alignment horizontal="right" vertical="center"/>
    </xf>
    <xf numFmtId="167" fontId="1" fillId="13" borderId="30" xfId="8" applyNumberFormat="1" applyFont="1" applyFill="1" applyBorder="1" applyAlignment="1">
      <alignment horizontal="right" vertical="center"/>
    </xf>
    <xf numFmtId="0" fontId="1" fillId="13" borderId="0" xfId="0" applyFont="1" applyFill="1" applyAlignment="1">
      <alignment horizontal="right" vertical="center"/>
    </xf>
    <xf numFmtId="167" fontId="1" fillId="13" borderId="0" xfId="8" applyNumberFormat="1" applyFont="1" applyFill="1" applyBorder="1" applyAlignment="1">
      <alignment horizontal="right" vertical="center" shrinkToFit="1"/>
    </xf>
    <xf numFmtId="167" fontId="1" fillId="13" borderId="30" xfId="8" applyNumberFormat="1" applyFont="1" applyFill="1" applyBorder="1" applyAlignment="1">
      <alignment horizontal="right" vertical="center" shrinkToFit="1"/>
    </xf>
    <xf numFmtId="0" fontId="0" fillId="13" borderId="0" xfId="0" applyFill="1" applyAlignment="1">
      <alignment vertical="center"/>
    </xf>
    <xf numFmtId="167" fontId="1" fillId="13" borderId="5" xfId="8" applyNumberFormat="1" applyFont="1" applyFill="1" applyBorder="1" applyAlignment="1">
      <alignment horizontal="right" vertical="center"/>
    </xf>
    <xf numFmtId="167" fontId="1" fillId="13" borderId="56" xfId="8" applyNumberFormat="1" applyFont="1" applyFill="1" applyBorder="1" applyAlignment="1">
      <alignment horizontal="right" vertical="center"/>
    </xf>
    <xf numFmtId="0" fontId="0" fillId="13" borderId="47" xfId="0" applyFill="1" applyBorder="1" applyAlignment="1">
      <alignment horizontal="left" vertical="center" indent="3"/>
    </xf>
    <xf numFmtId="0" fontId="0" fillId="0" borderId="0" xfId="0" applyAlignment="1">
      <alignment horizontal="left" vertical="top" indent="3"/>
    </xf>
    <xf numFmtId="0" fontId="7" fillId="5" borderId="0" xfId="0" applyFont="1" applyFill="1"/>
    <xf numFmtId="0" fontId="7" fillId="5" borderId="0" xfId="0" applyFont="1" applyFill="1" applyAlignment="1">
      <alignment horizontal="right" vertical="top"/>
    </xf>
    <xf numFmtId="166" fontId="7" fillId="5" borderId="0" xfId="0" applyNumberFormat="1" applyFont="1" applyFill="1"/>
    <xf numFmtId="0" fontId="1" fillId="5" borderId="0" xfId="0" applyFont="1" applyFill="1"/>
    <xf numFmtId="0" fontId="3" fillId="5" borderId="0" xfId="0" applyFont="1" applyFill="1" applyAlignment="1">
      <alignment wrapText="1"/>
    </xf>
    <xf numFmtId="0" fontId="3" fillId="5" borderId="0" xfId="0" applyFont="1" applyFill="1"/>
    <xf numFmtId="0" fontId="2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7" fontId="7" fillId="5" borderId="0" xfId="8" applyNumberFormat="1" applyFont="1" applyFill="1" applyBorder="1"/>
    <xf numFmtId="0" fontId="0" fillId="5" borderId="14" xfId="0" applyFill="1" applyBorder="1"/>
    <xf numFmtId="0" fontId="1" fillId="5" borderId="3" xfId="0" applyFont="1" applyFill="1" applyBorder="1"/>
    <xf numFmtId="0" fontId="0" fillId="5" borderId="11" xfId="0" applyFill="1" applyBorder="1"/>
    <xf numFmtId="0" fontId="8" fillId="4" borderId="44" xfId="0" applyFont="1" applyFill="1" applyBorder="1"/>
    <xf numFmtId="0" fontId="22" fillId="0" borderId="33" xfId="0" applyFont="1" applyBorder="1"/>
    <xf numFmtId="0" fontId="22" fillId="0" borderId="34" xfId="0" applyFont="1" applyBorder="1"/>
    <xf numFmtId="0" fontId="0" fillId="0" borderId="47" xfId="0" applyBorder="1"/>
    <xf numFmtId="0" fontId="0" fillId="0" borderId="0" xfId="0"/>
    <xf numFmtId="0" fontId="8" fillId="7" borderId="44" xfId="0" applyFont="1" applyFill="1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/>
    </xf>
    <xf numFmtId="0" fontId="22" fillId="7" borderId="34" xfId="0" applyFont="1" applyFill="1" applyBorder="1" applyAlignment="1">
      <alignment horizontal="center" vertical="center"/>
    </xf>
    <xf numFmtId="0" fontId="0" fillId="7" borderId="45" xfId="0" applyFill="1" applyBorder="1"/>
    <xf numFmtId="0" fontId="0" fillId="7" borderId="42" xfId="0" applyFill="1" applyBorder="1"/>
    <xf numFmtId="0" fontId="28" fillId="6" borderId="4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7" borderId="13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horizontal="center" vertical="center"/>
    </xf>
    <xf numFmtId="0" fontId="1" fillId="17" borderId="15" xfId="0" applyFont="1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4" borderId="45" xfId="0" applyFont="1" applyFill="1" applyBorder="1"/>
    <xf numFmtId="0" fontId="0" fillId="4" borderId="42" xfId="0" applyFill="1" applyBorder="1"/>
    <xf numFmtId="0" fontId="0" fillId="4" borderId="46" xfId="0" applyFill="1" applyBorder="1"/>
    <xf numFmtId="0" fontId="1" fillId="11" borderId="26" xfId="0" applyFont="1" applyFill="1" applyBorder="1" applyAlignment="1">
      <alignment horizontal="left" vertical="center"/>
    </xf>
    <xf numFmtId="0" fontId="1" fillId="11" borderId="14" xfId="0" applyFont="1" applyFill="1" applyBorder="1" applyAlignment="1">
      <alignment horizontal="left" vertical="center"/>
    </xf>
    <xf numFmtId="0" fontId="0" fillId="11" borderId="28" xfId="0" applyFill="1" applyBorder="1" applyAlignment="1">
      <alignment horizontal="left" vertical="center"/>
    </xf>
    <xf numFmtId="0" fontId="1" fillId="4" borderId="44" xfId="0" applyFont="1" applyFill="1" applyBorder="1"/>
    <xf numFmtId="0" fontId="0" fillId="4" borderId="33" xfId="0" applyFill="1" applyBorder="1"/>
    <xf numFmtId="0" fontId="0" fillId="4" borderId="34" xfId="0" applyFill="1" applyBorder="1"/>
    <xf numFmtId="0" fontId="8" fillId="10" borderId="44" xfId="0" applyFont="1" applyFill="1" applyBorder="1"/>
    <xf numFmtId="0" fontId="22" fillId="10" borderId="33" xfId="0" applyFont="1" applyFill="1" applyBorder="1"/>
    <xf numFmtId="0" fontId="22" fillId="10" borderId="34" xfId="0" applyFont="1" applyFill="1" applyBorder="1"/>
    <xf numFmtId="0" fontId="22" fillId="0" borderId="45" xfId="0" applyFont="1" applyBorder="1"/>
    <xf numFmtId="0" fontId="22" fillId="0" borderId="42" xfId="0" applyFont="1" applyBorder="1"/>
    <xf numFmtId="0" fontId="22" fillId="0" borderId="46" xfId="0" applyFont="1" applyBorder="1"/>
    <xf numFmtId="0" fontId="8" fillId="4" borderId="13" xfId="0" applyFont="1" applyFill="1" applyBorder="1"/>
    <xf numFmtId="0" fontId="22" fillId="0" borderId="14" xfId="0" applyFont="1" applyBorder="1"/>
    <xf numFmtId="0" fontId="22" fillId="0" borderId="15" xfId="0" applyFont="1" applyBorder="1"/>
    <xf numFmtId="0" fontId="16" fillId="4" borderId="47" xfId="0" applyFont="1" applyFill="1" applyBorder="1"/>
    <xf numFmtId="0" fontId="16" fillId="0" borderId="0" xfId="0" applyFont="1"/>
    <xf numFmtId="0" fontId="16" fillId="0" borderId="48" xfId="0" applyFont="1" applyBorder="1"/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0" fillId="15" borderId="51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53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8" fillId="16" borderId="36" xfId="0" applyFont="1" applyFill="1" applyBorder="1" applyAlignment="1">
      <alignment wrapText="1"/>
    </xf>
    <xf numFmtId="0" fontId="22" fillId="16" borderId="40" xfId="0" applyFont="1" applyFill="1" applyBorder="1" applyAlignment="1">
      <alignment wrapText="1"/>
    </xf>
    <xf numFmtId="0" fontId="0" fillId="16" borderId="37" xfId="0" applyFill="1" applyBorder="1"/>
    <xf numFmtId="0" fontId="8" fillId="15" borderId="44" xfId="0" applyFont="1" applyFill="1" applyBorder="1"/>
    <xf numFmtId="0" fontId="22" fillId="15" borderId="33" xfId="0" applyFont="1" applyFill="1" applyBorder="1"/>
    <xf numFmtId="0" fontId="22" fillId="15" borderId="34" xfId="0" applyFont="1" applyFill="1" applyBorder="1"/>
    <xf numFmtId="0" fontId="0" fillId="12" borderId="1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10" fillId="12" borderId="4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0">
    <cellStyle name="Comma 2" xfId="2" xr:uid="{00000000-0005-0000-0000-000002000000}"/>
    <cellStyle name="Hyperlink 2" xfId="6" xr:uid="{00000000-0005-0000-0000-000005000000}"/>
    <cellStyle name="Komma" xfId="8" builtinId="3"/>
    <cellStyle name="Komma 2" xfId="9" xr:uid="{7469A537-7D6A-40BE-989A-F16CF03EAFC4}"/>
    <cellStyle name="Normal" xfId="0" builtinId="0"/>
    <cellStyle name="Normal 2" xfId="3" xr:uid="{00000000-0005-0000-0000-000008000000}"/>
    <cellStyle name="Normal 3" xfId="7" xr:uid="{00000000-0005-0000-0000-000009000000}"/>
    <cellStyle name="Normal 4" xfId="1" xr:uid="{00000000-0005-0000-0000-00000A000000}"/>
    <cellStyle name="Percent 2" xfId="5" xr:uid="{00000000-0005-0000-0000-00000C000000}"/>
    <cellStyle name="Percent 3" xfId="4" xr:uid="{00000000-0005-0000-0000-00000D000000}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gendefinert 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1" dT="2021-12-22T11:08:07.79" personId="{00000000-0000-0000-0000-000000000000}" id="{C099360A-2430-44B6-8AB8-2A9222B2D0B5}" done="1">
    <text>Fra støtteprogrammet eksisterende bygg 2015</text>
  </threadedComment>
  <threadedComment ref="D65" dT="2021-12-22T11:08:54.97" personId="{00000000-0000-0000-0000-000000000000}" id="{2684B7BE-E899-4D06-9EE6-863DF01932C0}" done="1">
    <text>Fra støtteprogrammet eksisterende bygg 2015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4C9E-3112-478D-8FB7-84D0A14E28AE}">
  <dimension ref="A1:E41"/>
  <sheetViews>
    <sheetView showGridLines="0" showRowColHeaders="0" tabSelected="1" zoomScale="80" zoomScaleNormal="80" workbookViewId="0">
      <selection activeCell="B6" sqref="B6"/>
    </sheetView>
  </sheetViews>
  <sheetFormatPr baseColWidth="10" defaultColWidth="11.42578125" defaultRowHeight="15" x14ac:dyDescent="0.25"/>
  <cols>
    <col min="1" max="1" width="33" customWidth="1"/>
    <col min="2" max="2" width="27.28515625" customWidth="1"/>
    <col min="3" max="3" width="11.42578125" style="4"/>
    <col min="4" max="4" width="18.85546875" style="201" customWidth="1"/>
  </cols>
  <sheetData>
    <row r="1" spans="1:4" s="3" customFormat="1" ht="27" customHeight="1" x14ac:dyDescent="0.35">
      <c r="A1" s="237" t="s">
        <v>71</v>
      </c>
      <c r="C1" s="230"/>
      <c r="D1" s="231"/>
    </row>
    <row r="2" spans="1:4" s="5" customFormat="1" ht="20.25" customHeight="1" x14ac:dyDescent="0.25">
      <c r="A2" s="238" t="s">
        <v>70</v>
      </c>
      <c r="C2" s="228"/>
      <c r="D2" s="229"/>
    </row>
    <row r="3" spans="1:4" ht="21.75" customHeight="1" thickBot="1" x14ac:dyDescent="0.3">
      <c r="A3" s="261" t="s">
        <v>68</v>
      </c>
    </row>
    <row r="4" spans="1:4" ht="21" x14ac:dyDescent="0.35">
      <c r="A4" s="239" t="s">
        <v>0</v>
      </c>
      <c r="B4" s="189"/>
      <c r="C4" s="212"/>
      <c r="D4" s="202"/>
    </row>
    <row r="5" spans="1:4" ht="32.25" customHeight="1" x14ac:dyDescent="0.25">
      <c r="A5" s="251" t="s">
        <v>19</v>
      </c>
      <c r="B5" s="222" t="s">
        <v>66</v>
      </c>
      <c r="C5" s="254" t="s">
        <v>1</v>
      </c>
      <c r="D5" s="253" t="s">
        <v>61</v>
      </c>
    </row>
    <row r="6" spans="1:4" x14ac:dyDescent="0.25">
      <c r="A6" s="240" t="s">
        <v>2</v>
      </c>
      <c r="B6" s="235">
        <v>0</v>
      </c>
      <c r="C6" s="213">
        <f>B6*ROUND(Energi!F5,0)</f>
        <v>0</v>
      </c>
      <c r="D6" s="203">
        <f>ROUND(Energi!E5,0)*B6</f>
        <v>0</v>
      </c>
    </row>
    <row r="7" spans="1:4" x14ac:dyDescent="0.25">
      <c r="A7" s="240" t="s">
        <v>3</v>
      </c>
      <c r="B7" s="235">
        <v>0</v>
      </c>
      <c r="C7" s="213">
        <f>B7*ROUND(Energi!F6,0)</f>
        <v>0</v>
      </c>
      <c r="D7" s="203">
        <f>ROUND(Energi!E6,0)*B7</f>
        <v>0</v>
      </c>
    </row>
    <row r="8" spans="1:4" ht="15.75" thickBot="1" x14ac:dyDescent="0.3">
      <c r="A8" s="240" t="s">
        <v>58</v>
      </c>
      <c r="B8" s="235">
        <v>0</v>
      </c>
      <c r="C8" s="213">
        <f>B8*ROUND(Energi!F7,0)</f>
        <v>0</v>
      </c>
      <c r="D8" s="203">
        <f>ROUND(Energi!E7,0)*B8</f>
        <v>0</v>
      </c>
    </row>
    <row r="9" spans="1:4" ht="21" x14ac:dyDescent="0.35">
      <c r="A9" s="241" t="s">
        <v>4</v>
      </c>
      <c r="B9" s="195"/>
      <c r="C9" s="214"/>
      <c r="D9" s="204"/>
    </row>
    <row r="10" spans="1:4" ht="33" customHeight="1" x14ac:dyDescent="0.25">
      <c r="A10" s="251" t="s">
        <v>19</v>
      </c>
      <c r="B10" s="222" t="s">
        <v>67</v>
      </c>
      <c r="C10" s="252" t="s">
        <v>1</v>
      </c>
      <c r="D10" s="253" t="s">
        <v>61</v>
      </c>
    </row>
    <row r="11" spans="1:4" x14ac:dyDescent="0.25">
      <c r="A11" s="240" t="s">
        <v>2</v>
      </c>
      <c r="B11" s="235">
        <v>0</v>
      </c>
      <c r="C11" s="213">
        <f>ROUND(Energi!F13,0)*B11</f>
        <v>0</v>
      </c>
      <c r="D11" s="203">
        <f>B11*ROUND(Energi!E13,0)</f>
        <v>0</v>
      </c>
    </row>
    <row r="12" spans="1:4" x14ac:dyDescent="0.25">
      <c r="A12" s="240" t="s">
        <v>3</v>
      </c>
      <c r="B12" s="235">
        <v>0</v>
      </c>
      <c r="C12" s="213">
        <f>ROUND(Energi!F14,0)*B12</f>
        <v>0</v>
      </c>
      <c r="D12" s="203">
        <f>B12*ROUND(Energi!E14,0)</f>
        <v>0</v>
      </c>
    </row>
    <row r="13" spans="1:4" ht="15.75" thickBot="1" x14ac:dyDescent="0.3">
      <c r="A13" s="242" t="s">
        <v>58</v>
      </c>
      <c r="B13" s="236">
        <v>0</v>
      </c>
      <c r="C13" s="213">
        <f>ROUND(Energi!F15,0)*B13</f>
        <v>0</v>
      </c>
      <c r="D13" s="203">
        <f>B13*ROUND(Energi!E15,0)</f>
        <v>0</v>
      </c>
    </row>
    <row r="14" spans="1:4" ht="21" x14ac:dyDescent="0.35">
      <c r="A14" s="243" t="s">
        <v>62</v>
      </c>
      <c r="B14" s="192"/>
      <c r="C14" s="215"/>
      <c r="D14" s="205"/>
    </row>
    <row r="15" spans="1:4" ht="24" customHeight="1" x14ac:dyDescent="0.25">
      <c r="A15" s="251" t="s">
        <v>19</v>
      </c>
      <c r="B15" s="222" t="s">
        <v>65</v>
      </c>
      <c r="C15" s="252" t="s">
        <v>1</v>
      </c>
      <c r="D15" s="253" t="s">
        <v>61</v>
      </c>
    </row>
    <row r="16" spans="1:4" x14ac:dyDescent="0.25">
      <c r="A16" s="240" t="s">
        <v>2</v>
      </c>
      <c r="B16" s="235">
        <v>0</v>
      </c>
      <c r="C16" s="213">
        <f>ROUND(Energi!F21,0)*B16</f>
        <v>0</v>
      </c>
      <c r="D16" s="203">
        <f>B16*ROUND(Energi!E21,0)</f>
        <v>0</v>
      </c>
    </row>
    <row r="17" spans="1:4" x14ac:dyDescent="0.25">
      <c r="A17" s="240" t="s">
        <v>3</v>
      </c>
      <c r="B17" s="235">
        <v>0</v>
      </c>
      <c r="C17" s="213">
        <f>ROUND(Energi!F22,0)*B17</f>
        <v>0</v>
      </c>
      <c r="D17" s="203">
        <f>B17*ROUND(Energi!E22,0)</f>
        <v>0</v>
      </c>
    </row>
    <row r="18" spans="1:4" ht="15.75" thickBot="1" x14ac:dyDescent="0.3">
      <c r="A18" s="242" t="s">
        <v>58</v>
      </c>
      <c r="B18" s="235">
        <v>0</v>
      </c>
      <c r="C18" s="213">
        <f>ROUND(Energi!F23,0)*B18</f>
        <v>0</v>
      </c>
      <c r="D18" s="203">
        <f>B18*ROUND(Energi!E23,0)</f>
        <v>0</v>
      </c>
    </row>
    <row r="19" spans="1:4" ht="21" x14ac:dyDescent="0.35">
      <c r="A19" s="244" t="s">
        <v>63</v>
      </c>
      <c r="B19" s="196"/>
      <c r="C19" s="216"/>
      <c r="D19" s="206"/>
    </row>
    <row r="20" spans="1:4" ht="24" customHeight="1" x14ac:dyDescent="0.25">
      <c r="A20" s="251" t="s">
        <v>19</v>
      </c>
      <c r="B20" s="222" t="s">
        <v>7</v>
      </c>
      <c r="C20" s="252" t="s">
        <v>1</v>
      </c>
      <c r="D20" s="253" t="s">
        <v>61</v>
      </c>
    </row>
    <row r="21" spans="1:4" x14ac:dyDescent="0.25">
      <c r="A21" s="240" t="s">
        <v>2</v>
      </c>
      <c r="B21" s="235">
        <v>0</v>
      </c>
      <c r="C21" s="213">
        <f>ROUND(Energi!F36,0)*B21</f>
        <v>0</v>
      </c>
      <c r="D21" s="203">
        <f>ROUND(Energi!E36,0)*B21</f>
        <v>0</v>
      </c>
    </row>
    <row r="22" spans="1:4" x14ac:dyDescent="0.25">
      <c r="A22" s="240" t="s">
        <v>3</v>
      </c>
      <c r="B22" s="235">
        <v>0</v>
      </c>
      <c r="C22" s="213">
        <f>ROUND(Energi!F37,0)*B22</f>
        <v>0</v>
      </c>
      <c r="D22" s="203">
        <f>ROUND(Energi!E37,0)*B22</f>
        <v>0</v>
      </c>
    </row>
    <row r="23" spans="1:4" ht="15.75" thickBot="1" x14ac:dyDescent="0.3">
      <c r="A23" s="240" t="s">
        <v>58</v>
      </c>
      <c r="B23" s="235">
        <v>0</v>
      </c>
      <c r="C23" s="213">
        <f>ROUND(Energi!F38,0)*B23</f>
        <v>0</v>
      </c>
      <c r="D23" s="203">
        <f>ROUND(Energi!E38,0)*B23</f>
        <v>0</v>
      </c>
    </row>
    <row r="24" spans="1:4" ht="18.75" customHeight="1" x14ac:dyDescent="0.3">
      <c r="A24" s="245" t="s">
        <v>8</v>
      </c>
      <c r="B24" s="197"/>
      <c r="C24" s="217"/>
      <c r="D24" s="207"/>
    </row>
    <row r="25" spans="1:4" ht="24" customHeight="1" x14ac:dyDescent="0.25">
      <c r="A25" s="251" t="s">
        <v>19</v>
      </c>
      <c r="B25" s="222" t="s">
        <v>9</v>
      </c>
      <c r="C25" s="252" t="s">
        <v>1</v>
      </c>
      <c r="D25" s="253" t="s">
        <v>61</v>
      </c>
    </row>
    <row r="26" spans="1:4" ht="15.75" thickBot="1" x14ac:dyDescent="0.3">
      <c r="A26" s="240" t="s">
        <v>60</v>
      </c>
      <c r="B26" s="235">
        <v>0</v>
      </c>
      <c r="C26" s="213">
        <f>ROUND(Energi!J54,0)*B26</f>
        <v>0</v>
      </c>
      <c r="D26" s="203">
        <f>B26*ROUND(Energi!M54,0)</f>
        <v>0</v>
      </c>
    </row>
    <row r="27" spans="1:4" ht="18.75" x14ac:dyDescent="0.3">
      <c r="A27" s="246" t="s">
        <v>10</v>
      </c>
      <c r="B27" s="190"/>
      <c r="C27" s="218"/>
      <c r="D27" s="208"/>
    </row>
    <row r="28" spans="1:4" ht="24" customHeight="1" x14ac:dyDescent="0.25">
      <c r="A28" s="251" t="s">
        <v>19</v>
      </c>
      <c r="B28" s="222" t="s">
        <v>64</v>
      </c>
      <c r="C28" s="252" t="s">
        <v>1</v>
      </c>
      <c r="D28" s="253" t="s">
        <v>61</v>
      </c>
    </row>
    <row r="29" spans="1:4" ht="15.75" thickBot="1" x14ac:dyDescent="0.3">
      <c r="A29" s="240" t="s">
        <v>60</v>
      </c>
      <c r="B29" s="235">
        <v>0</v>
      </c>
      <c r="C29" s="213">
        <f>B29*ROUND(Energi!F58,0)</f>
        <v>0</v>
      </c>
      <c r="D29" s="203">
        <f>B29*ROUND(Energi!E58,0)</f>
        <v>0</v>
      </c>
    </row>
    <row r="30" spans="1:4" ht="21" x14ac:dyDescent="0.35">
      <c r="A30" s="247" t="s">
        <v>11</v>
      </c>
      <c r="B30" s="191"/>
      <c r="C30" s="219"/>
      <c r="D30" s="209"/>
    </row>
    <row r="31" spans="1:4" s="200" customFormat="1" ht="24" customHeight="1" x14ac:dyDescent="0.25">
      <c r="A31" s="251" t="s">
        <v>19</v>
      </c>
      <c r="B31" s="223" t="s">
        <v>12</v>
      </c>
      <c r="C31" s="255" t="s">
        <v>1</v>
      </c>
      <c r="D31" s="256" t="s">
        <v>61</v>
      </c>
    </row>
    <row r="32" spans="1:4" ht="15.75" thickBot="1" x14ac:dyDescent="0.3">
      <c r="A32" s="240" t="s">
        <v>60</v>
      </c>
      <c r="B32" s="235">
        <v>0</v>
      </c>
      <c r="C32" s="213">
        <f>ROUND(Energi!E63,0)*B32</f>
        <v>0</v>
      </c>
      <c r="D32" s="203">
        <f>ROUND(Energi!F63,0)*B32</f>
        <v>0</v>
      </c>
    </row>
    <row r="33" spans="1:5" ht="18.75" x14ac:dyDescent="0.3">
      <c r="A33" s="248" t="s">
        <v>13</v>
      </c>
      <c r="B33" s="194"/>
      <c r="C33" s="220"/>
      <c r="D33" s="210"/>
    </row>
    <row r="34" spans="1:5" ht="24" customHeight="1" x14ac:dyDescent="0.25">
      <c r="A34" s="251" t="s">
        <v>19</v>
      </c>
      <c r="B34" s="222" t="s">
        <v>12</v>
      </c>
      <c r="C34" s="252" t="s">
        <v>1</v>
      </c>
      <c r="D34" s="253" t="s">
        <v>61</v>
      </c>
    </row>
    <row r="35" spans="1:5" ht="15.75" thickBot="1" x14ac:dyDescent="0.3">
      <c r="A35" s="240" t="s">
        <v>60</v>
      </c>
      <c r="B35" s="235">
        <v>0</v>
      </c>
      <c r="C35" s="213">
        <f>B35*ROUND(Energi!E67,0)</f>
        <v>0</v>
      </c>
      <c r="D35" s="203">
        <f>B35*ROUND(Energi!F67,0)</f>
        <v>0</v>
      </c>
    </row>
    <row r="36" spans="1:5" ht="21" x14ac:dyDescent="0.35">
      <c r="A36" s="249" t="s">
        <v>59</v>
      </c>
      <c r="B36" s="193"/>
      <c r="C36" s="221"/>
      <c r="D36" s="211"/>
    </row>
    <row r="37" spans="1:5" ht="24" customHeight="1" x14ac:dyDescent="0.25">
      <c r="A37" s="251" t="s">
        <v>19</v>
      </c>
      <c r="B37" s="222" t="s">
        <v>12</v>
      </c>
      <c r="C37" s="252" t="s">
        <v>1</v>
      </c>
      <c r="D37" s="253" t="s">
        <v>61</v>
      </c>
    </row>
    <row r="38" spans="1:5" ht="15.75" thickBot="1" x14ac:dyDescent="0.3">
      <c r="A38" s="240" t="s">
        <v>60</v>
      </c>
      <c r="B38" s="235">
        <v>0</v>
      </c>
      <c r="C38" s="213">
        <f>ROUND(Energi!E63,0)*B38</f>
        <v>0</v>
      </c>
      <c r="D38" s="203">
        <f>ROUND(Energi!F63,0)*B38</f>
        <v>0</v>
      </c>
    </row>
    <row r="39" spans="1:5" ht="21" x14ac:dyDescent="0.35">
      <c r="A39" s="250" t="s">
        <v>14</v>
      </c>
      <c r="B39" s="198"/>
      <c r="C39" s="224"/>
      <c r="D39" s="225"/>
    </row>
    <row r="40" spans="1:5" ht="24" customHeight="1" x14ac:dyDescent="0.25">
      <c r="A40" s="260"/>
      <c r="B40" s="257"/>
      <c r="C40" s="258" t="s">
        <v>1</v>
      </c>
      <c r="D40" s="259" t="s">
        <v>61</v>
      </c>
    </row>
    <row r="41" spans="1:5" ht="19.5" thickBot="1" x14ac:dyDescent="0.35">
      <c r="A41" s="242"/>
      <c r="B41" s="199"/>
      <c r="C41" s="226">
        <f>SUM(C6:C8,C11:C13,C16:C18,C21:C23,C26,C29,C32,C35,C38)</f>
        <v>0</v>
      </c>
      <c r="D41" s="227">
        <f>SUM(D6:D8,D11:D13,D16:D18,D21:D23,D26,D29,D32,D35,D38)</f>
        <v>0</v>
      </c>
      <c r="E41" s="163"/>
    </row>
  </sheetData>
  <sheetProtection algorithmName="SHA-512" hashValue="Hf0eq5Ij0gnwe0UoeQ8QYbcIXw8LT7XH9YS245y8R2ivQ6lev4MvcQFnKnwDNaSy6NdbXJXO95Ymz8rvgzI54A==" saltValue="V0fMzqaw3FSOp+Ij7M9jS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29CE-BEB5-47D5-BF77-348613AE06F7}">
  <dimension ref="A1:N67"/>
  <sheetViews>
    <sheetView showGridLines="0" zoomScale="80" zoomScaleNormal="80" workbookViewId="0">
      <pane ySplit="1" topLeftCell="A4" activePane="bottomLeft" state="frozen"/>
      <selection pane="bottomLeft" activeCell="D67" sqref="D67:F67"/>
    </sheetView>
  </sheetViews>
  <sheetFormatPr baseColWidth="10" defaultColWidth="11.42578125" defaultRowHeight="15" x14ac:dyDescent="0.25"/>
  <cols>
    <col min="1" max="1" width="15.7109375" customWidth="1"/>
    <col min="2" max="2" width="17.5703125" customWidth="1"/>
    <col min="3" max="3" width="34.28515625" customWidth="1"/>
    <col min="4" max="4" width="11.42578125" customWidth="1"/>
    <col min="5" max="5" width="12.5703125" bestFit="1" customWidth="1"/>
    <col min="6" max="7" width="13" customWidth="1"/>
    <col min="8" max="8" width="11.5703125" customWidth="1"/>
    <col min="9" max="9" width="12.5703125" bestFit="1" customWidth="1"/>
    <col min="10" max="12" width="11.5703125" customWidth="1"/>
    <col min="14" max="15" width="11.42578125" customWidth="1"/>
  </cols>
  <sheetData>
    <row r="1" spans="1:14" ht="19.5" thickBot="1" x14ac:dyDescent="0.35">
      <c r="D1" s="120" t="s">
        <v>16</v>
      </c>
      <c r="E1" s="121"/>
      <c r="F1" s="122"/>
    </row>
    <row r="2" spans="1:14" x14ac:dyDescent="0.25">
      <c r="A2" s="274" t="s">
        <v>0</v>
      </c>
      <c r="B2" s="275"/>
      <c r="C2" s="276"/>
      <c r="D2" s="118"/>
      <c r="E2" s="6"/>
      <c r="F2" s="119"/>
      <c r="G2" s="11"/>
    </row>
    <row r="3" spans="1:14" ht="15.75" thickBot="1" x14ac:dyDescent="0.3">
      <c r="A3" s="277"/>
      <c r="B3" s="278"/>
      <c r="C3" s="278"/>
      <c r="D3" s="118"/>
      <c r="E3" s="6"/>
      <c r="F3" s="119"/>
      <c r="G3" s="11"/>
    </row>
    <row r="4" spans="1:14" ht="34.5" customHeight="1" thickBot="1" x14ac:dyDescent="0.35">
      <c r="A4" s="96" t="s">
        <v>17</v>
      </c>
      <c r="B4" s="157" t="s">
        <v>18</v>
      </c>
      <c r="C4" s="160" t="s">
        <v>19</v>
      </c>
      <c r="D4" s="87" t="s">
        <v>20</v>
      </c>
      <c r="E4" s="67" t="s">
        <v>21</v>
      </c>
      <c r="F4" s="103" t="s">
        <v>22</v>
      </c>
      <c r="G4" s="263"/>
    </row>
    <row r="5" spans="1:14" x14ac:dyDescent="0.25">
      <c r="A5" s="16"/>
      <c r="B5" s="22"/>
      <c r="C5" s="161" t="s">
        <v>2</v>
      </c>
      <c r="D5" s="139">
        <v>3753.0534699999998</v>
      </c>
      <c r="E5" s="141">
        <v>1876.5267349999999</v>
      </c>
      <c r="F5" s="145">
        <v>36.28</v>
      </c>
      <c r="G5" s="264"/>
    </row>
    <row r="6" spans="1:14" x14ac:dyDescent="0.25">
      <c r="A6" s="158"/>
      <c r="B6" s="159"/>
      <c r="C6" s="162" t="s">
        <v>3</v>
      </c>
      <c r="D6" s="139">
        <v>3148.9342045123726</v>
      </c>
      <c r="E6" s="141">
        <v>1574.4671022561863</v>
      </c>
      <c r="F6" s="145">
        <v>65.109170305676855</v>
      </c>
      <c r="G6" s="264"/>
    </row>
    <row r="7" spans="1:14" ht="15.75" thickBot="1" x14ac:dyDescent="0.3">
      <c r="A7" s="8"/>
      <c r="B7" s="8"/>
      <c r="C7" s="161" t="s">
        <v>58</v>
      </c>
      <c r="D7" s="170">
        <v>3617.9064571428571</v>
      </c>
      <c r="E7" s="168">
        <v>1808.9532285714286</v>
      </c>
      <c r="F7" s="169">
        <v>96.360902255639161</v>
      </c>
      <c r="G7" s="264"/>
    </row>
    <row r="8" spans="1:14" s="11" customFormat="1" ht="13.5" customHeight="1" x14ac:dyDescent="0.25">
      <c r="A8" s="32"/>
      <c r="C8" s="31"/>
      <c r="D8" s="171">
        <v>3506.6313772184099</v>
      </c>
      <c r="E8" s="172"/>
      <c r="F8" s="173"/>
      <c r="G8" s="264"/>
      <c r="N8"/>
    </row>
    <row r="9" spans="1:14" s="11" customFormat="1" ht="13.5" customHeight="1" thickBot="1" x14ac:dyDescent="0.3">
      <c r="A9" s="32"/>
      <c r="C9" s="31"/>
      <c r="D9" s="174"/>
      <c r="E9" s="175"/>
      <c r="F9" s="176"/>
      <c r="G9" s="262"/>
      <c r="N9"/>
    </row>
    <row r="10" spans="1:14" x14ac:dyDescent="0.25">
      <c r="A10" s="303" t="s">
        <v>4</v>
      </c>
      <c r="B10" s="304"/>
      <c r="C10" s="305"/>
      <c r="D10" s="114"/>
      <c r="E10" s="115"/>
      <c r="F10" s="148"/>
      <c r="G10" s="262"/>
    </row>
    <row r="11" spans="1:14" ht="15.75" thickBot="1" x14ac:dyDescent="0.3">
      <c r="A11" s="306"/>
      <c r="B11" s="307"/>
      <c r="C11" s="308"/>
      <c r="D11" s="64"/>
      <c r="E11" s="117"/>
      <c r="F11" s="149"/>
      <c r="G11" s="262"/>
    </row>
    <row r="12" spans="1:14" ht="30.75" thickBot="1" x14ac:dyDescent="0.35">
      <c r="A12" s="98" t="s">
        <v>17</v>
      </c>
      <c r="B12" s="99" t="s">
        <v>24</v>
      </c>
      <c r="C12" s="165" t="s">
        <v>19</v>
      </c>
      <c r="D12" s="105" t="s">
        <v>20</v>
      </c>
      <c r="E12" s="112" t="s">
        <v>21</v>
      </c>
      <c r="F12" s="113" t="s">
        <v>22</v>
      </c>
      <c r="G12" s="263"/>
    </row>
    <row r="13" spans="1:14" x14ac:dyDescent="0.25">
      <c r="A13" s="14"/>
      <c r="B13" s="23"/>
      <c r="C13" s="166" t="s">
        <v>2</v>
      </c>
      <c r="D13" s="139">
        <v>3705.3534</v>
      </c>
      <c r="E13" s="144">
        <v>1852.6767</v>
      </c>
      <c r="F13" s="150">
        <v>25.315555555555541</v>
      </c>
      <c r="G13" s="264"/>
    </row>
    <row r="14" spans="1:14" x14ac:dyDescent="0.25">
      <c r="A14" s="21"/>
      <c r="B14" s="21"/>
      <c r="C14" s="166" t="s">
        <v>3</v>
      </c>
      <c r="D14" s="139">
        <v>1828.7519</v>
      </c>
      <c r="E14" s="144">
        <v>914.37594999999999</v>
      </c>
      <c r="F14" s="150">
        <v>21.80000000000004</v>
      </c>
      <c r="G14" s="264"/>
    </row>
    <row r="15" spans="1:14" ht="15.75" thickBot="1" x14ac:dyDescent="0.3">
      <c r="A15" s="21"/>
      <c r="B15" s="21"/>
      <c r="C15" s="166" t="s">
        <v>58</v>
      </c>
      <c r="D15" s="167">
        <v>2307.3475866666668</v>
      </c>
      <c r="E15" s="177">
        <v>1153.6737933333334</v>
      </c>
      <c r="F15" s="178">
        <v>47.320000000000007</v>
      </c>
      <c r="G15" s="264"/>
    </row>
    <row r="16" spans="1:14" x14ac:dyDescent="0.25">
      <c r="A16" s="30"/>
      <c r="C16" s="164"/>
      <c r="D16" s="179">
        <v>2613.817628888889</v>
      </c>
      <c r="E16" s="172"/>
      <c r="F16" s="173"/>
      <c r="G16" s="264"/>
    </row>
    <row r="17" spans="1:7" s="11" customFormat="1" ht="15" customHeight="1" thickBot="1" x14ac:dyDescent="0.3">
      <c r="A17" s="32"/>
      <c r="C17" s="33"/>
      <c r="D17" s="174"/>
      <c r="E17" s="175"/>
      <c r="F17" s="176"/>
      <c r="G17" s="262"/>
    </row>
    <row r="18" spans="1:7" ht="21" x14ac:dyDescent="0.35">
      <c r="A18" s="309" t="s">
        <v>5</v>
      </c>
      <c r="B18" s="310"/>
      <c r="C18" s="311"/>
      <c r="D18" s="110"/>
      <c r="E18" s="111"/>
      <c r="F18" s="151"/>
      <c r="G18" s="262"/>
    </row>
    <row r="19" spans="1:7" ht="15.75" thickBot="1" x14ac:dyDescent="0.3">
      <c r="A19" s="312"/>
      <c r="B19" s="313"/>
      <c r="C19" s="314"/>
      <c r="D19" s="116"/>
      <c r="E19" s="66"/>
      <c r="F19" s="152"/>
      <c r="G19" s="262"/>
    </row>
    <row r="20" spans="1:7" ht="30.75" thickBot="1" x14ac:dyDescent="0.35">
      <c r="A20" s="96" t="s">
        <v>17</v>
      </c>
      <c r="B20" s="97" t="s">
        <v>24</v>
      </c>
      <c r="C20" s="12" t="s">
        <v>19</v>
      </c>
      <c r="D20" s="105" t="s">
        <v>20</v>
      </c>
      <c r="E20" s="108" t="s">
        <v>21</v>
      </c>
      <c r="F20" s="109" t="s">
        <v>22</v>
      </c>
      <c r="G20" s="263"/>
    </row>
    <row r="21" spans="1:7" x14ac:dyDescent="0.25">
      <c r="A21" s="65"/>
      <c r="B21" s="66"/>
      <c r="C21" s="13" t="s">
        <v>2</v>
      </c>
      <c r="D21" s="139">
        <v>16448.3</v>
      </c>
      <c r="E21" s="141">
        <v>8224.15</v>
      </c>
      <c r="F21" s="145">
        <v>39.999999999999972</v>
      </c>
      <c r="G21" s="264"/>
    </row>
    <row r="22" spans="1:7" x14ac:dyDescent="0.25">
      <c r="A22" s="16"/>
      <c r="B22" s="22"/>
      <c r="C22" s="13" t="s">
        <v>3</v>
      </c>
      <c r="D22" s="139">
        <v>16448.3</v>
      </c>
      <c r="E22" s="141">
        <v>8224.15</v>
      </c>
      <c r="F22" s="145">
        <v>35.083333333333364</v>
      </c>
      <c r="G22" s="264"/>
    </row>
    <row r="23" spans="1:7" ht="15.75" thickBot="1" x14ac:dyDescent="0.3">
      <c r="A23" s="16"/>
      <c r="B23" s="22"/>
      <c r="C23" s="13" t="s">
        <v>58</v>
      </c>
      <c r="D23" s="140">
        <v>16448.3</v>
      </c>
      <c r="E23" s="142">
        <v>8224.15</v>
      </c>
      <c r="F23" s="146">
        <v>45.249999999999964</v>
      </c>
      <c r="G23" s="264"/>
    </row>
    <row r="24" spans="1:7" hidden="1" x14ac:dyDescent="0.25">
      <c r="A24" s="180"/>
      <c r="B24" s="2"/>
      <c r="C24" s="181" t="s">
        <v>25</v>
      </c>
      <c r="D24" s="30"/>
      <c r="F24" s="153"/>
      <c r="G24" s="262"/>
    </row>
    <row r="25" spans="1:7" ht="15.75" hidden="1" thickBot="1" x14ac:dyDescent="0.3">
      <c r="A25" s="9"/>
      <c r="B25" s="24"/>
      <c r="C25" s="10" t="s">
        <v>26</v>
      </c>
      <c r="D25" s="30"/>
      <c r="F25" s="153"/>
      <c r="G25" s="262"/>
    </row>
    <row r="26" spans="1:7" hidden="1" x14ac:dyDescent="0.25">
      <c r="A26" s="27"/>
      <c r="B26" s="1"/>
      <c r="C26" s="28"/>
      <c r="D26" s="30"/>
      <c r="F26" s="153"/>
      <c r="G26" s="262"/>
    </row>
    <row r="27" spans="1:7" s="11" customFormat="1" hidden="1" x14ac:dyDescent="0.25">
      <c r="A27" s="297" t="s">
        <v>27</v>
      </c>
      <c r="B27" s="298"/>
      <c r="C27" s="299"/>
      <c r="D27" s="32"/>
      <c r="F27" s="147"/>
      <c r="G27" s="262"/>
    </row>
    <row r="28" spans="1:7" s="11" customFormat="1" hidden="1" x14ac:dyDescent="0.25">
      <c r="A28" s="17"/>
      <c r="B28" s="25"/>
      <c r="C28" s="18" t="s">
        <v>19</v>
      </c>
      <c r="D28" s="32"/>
      <c r="F28" s="147"/>
      <c r="G28" s="262"/>
    </row>
    <row r="29" spans="1:7" s="11" customFormat="1" hidden="1" x14ac:dyDescent="0.25">
      <c r="A29" s="17"/>
      <c r="B29" s="25"/>
      <c r="C29" s="19" t="s">
        <v>2</v>
      </c>
      <c r="D29" s="32"/>
      <c r="F29" s="147"/>
      <c r="G29" s="262"/>
    </row>
    <row r="30" spans="1:7" s="11" customFormat="1" hidden="1" x14ac:dyDescent="0.25">
      <c r="A30" s="34"/>
      <c r="B30" s="35"/>
      <c r="C30" s="36" t="s">
        <v>3</v>
      </c>
      <c r="D30" s="32"/>
      <c r="F30" s="147"/>
      <c r="G30" s="262"/>
    </row>
    <row r="31" spans="1:7" s="11" customFormat="1" x14ac:dyDescent="0.25">
      <c r="A31" s="30"/>
      <c r="B31"/>
      <c r="C31" s="164"/>
      <c r="D31" s="138">
        <v>16448.3</v>
      </c>
      <c r="F31" s="147"/>
      <c r="G31" s="262"/>
    </row>
    <row r="32" spans="1:7" s="11" customFormat="1" ht="14.25" customHeight="1" thickBot="1" x14ac:dyDescent="0.3">
      <c r="A32" s="32"/>
      <c r="C32" s="33"/>
      <c r="D32" s="32"/>
      <c r="F32" s="147"/>
      <c r="G32" s="262"/>
    </row>
    <row r="33" spans="1:7" s="11" customFormat="1" x14ac:dyDescent="0.25">
      <c r="A33" s="279" t="s">
        <v>6</v>
      </c>
      <c r="B33" s="280"/>
      <c r="C33" s="281"/>
      <c r="D33" s="106"/>
      <c r="E33" s="107"/>
      <c r="F33" s="154"/>
      <c r="G33" s="262"/>
    </row>
    <row r="34" spans="1:7" ht="15.75" thickBot="1" x14ac:dyDescent="0.3">
      <c r="A34" s="282"/>
      <c r="B34" s="283"/>
      <c r="C34" s="283"/>
      <c r="D34" s="123"/>
      <c r="E34" s="182"/>
      <c r="F34" s="155"/>
      <c r="G34" s="262"/>
    </row>
    <row r="35" spans="1:7" ht="30" x14ac:dyDescent="0.3">
      <c r="A35" s="183" t="s">
        <v>17</v>
      </c>
      <c r="B35" s="184" t="s">
        <v>28</v>
      </c>
      <c r="C35" s="186" t="s">
        <v>19</v>
      </c>
      <c r="D35" s="87" t="s">
        <v>29</v>
      </c>
      <c r="E35" s="102" t="s">
        <v>30</v>
      </c>
      <c r="F35" s="104" t="s">
        <v>31</v>
      </c>
      <c r="G35" s="263"/>
    </row>
    <row r="36" spans="1:7" x14ac:dyDescent="0.25">
      <c r="A36" s="37"/>
      <c r="B36" s="185"/>
      <c r="C36" s="38" t="s">
        <v>2</v>
      </c>
      <c r="D36" s="139">
        <v>372.2478991596638</v>
      </c>
      <c r="E36" s="143">
        <v>186.1239495798319</v>
      </c>
      <c r="F36" s="156">
        <v>110.5</v>
      </c>
      <c r="G36" s="264"/>
    </row>
    <row r="37" spans="1:7" x14ac:dyDescent="0.25">
      <c r="A37" s="37"/>
      <c r="B37" s="185"/>
      <c r="C37" s="38" t="s">
        <v>3</v>
      </c>
      <c r="D37" s="139">
        <v>558.3718487394957</v>
      </c>
      <c r="E37" s="143">
        <v>279.18592436974785</v>
      </c>
      <c r="F37" s="156">
        <v>154.70000000000002</v>
      </c>
      <c r="G37" s="264"/>
    </row>
    <row r="38" spans="1:7" ht="15.75" thickBot="1" x14ac:dyDescent="0.3">
      <c r="A38" s="37"/>
      <c r="B38" s="185"/>
      <c r="C38" s="38" t="s">
        <v>58</v>
      </c>
      <c r="D38" s="140">
        <v>558.3718487394957</v>
      </c>
      <c r="E38" s="187">
        <v>279.18592436974785</v>
      </c>
      <c r="F38" s="188">
        <v>221</v>
      </c>
      <c r="G38" s="264"/>
    </row>
    <row r="39" spans="1:7" ht="7.5" hidden="1" customHeight="1" x14ac:dyDescent="0.25"/>
    <row r="40" spans="1:7" s="11" customFormat="1" hidden="1" x14ac:dyDescent="0.25">
      <c r="A40" s="300" t="s">
        <v>32</v>
      </c>
      <c r="B40" s="301"/>
      <c r="C40" s="302"/>
    </row>
    <row r="41" spans="1:7" ht="15.75" hidden="1" thickBot="1" x14ac:dyDescent="0.3">
      <c r="A41" s="294"/>
      <c r="B41" s="295"/>
      <c r="C41" s="296"/>
    </row>
    <row r="42" spans="1:7" hidden="1" x14ac:dyDescent="0.25">
      <c r="A42" s="39" t="s">
        <v>19</v>
      </c>
      <c r="B42" s="40" t="s">
        <v>33</v>
      </c>
      <c r="C42" s="41" t="s">
        <v>34</v>
      </c>
    </row>
    <row r="43" spans="1:7" hidden="1" x14ac:dyDescent="0.25">
      <c r="A43" s="42" t="s">
        <v>2</v>
      </c>
      <c r="B43" s="43">
        <v>100</v>
      </c>
      <c r="C43" s="7" t="e">
        <f>#REF!+#REF!*B43</f>
        <v>#REF!</v>
      </c>
    </row>
    <row r="44" spans="1:7" ht="15.75" hidden="1" thickBot="1" x14ac:dyDescent="0.3">
      <c r="A44" s="44" t="s">
        <v>3</v>
      </c>
      <c r="B44" s="45">
        <v>1000</v>
      </c>
      <c r="C44" s="46" t="e">
        <f>#REF!+#REF!*B44</f>
        <v>#REF!</v>
      </c>
    </row>
    <row r="45" spans="1:7" hidden="1" x14ac:dyDescent="0.25">
      <c r="C45" s="26" t="s">
        <v>35</v>
      </c>
    </row>
    <row r="46" spans="1:7" hidden="1" x14ac:dyDescent="0.25">
      <c r="C46" s="14" t="s">
        <v>19</v>
      </c>
    </row>
    <row r="47" spans="1:7" hidden="1" x14ac:dyDescent="0.25">
      <c r="C47" s="14" t="s">
        <v>2</v>
      </c>
    </row>
    <row r="48" spans="1:7" ht="15.75" hidden="1" thickBot="1" x14ac:dyDescent="0.3">
      <c r="C48" s="15" t="s">
        <v>3</v>
      </c>
    </row>
    <row r="50" spans="1:14" ht="15.75" thickBot="1" x14ac:dyDescent="0.3"/>
    <row r="51" spans="1:14" ht="15.75" customHeight="1" thickBot="1" x14ac:dyDescent="0.3">
      <c r="A51" s="284" t="s">
        <v>36</v>
      </c>
      <c r="B51" s="285"/>
      <c r="C51" s="285"/>
      <c r="D51" s="321" t="s">
        <v>37</v>
      </c>
      <c r="E51" s="322"/>
      <c r="F51" s="322"/>
      <c r="G51" s="322"/>
      <c r="H51" s="322"/>
      <c r="I51" s="322"/>
      <c r="J51" s="322"/>
      <c r="K51" s="322"/>
      <c r="L51" s="322"/>
      <c r="M51" s="322"/>
      <c r="N51" s="323"/>
    </row>
    <row r="52" spans="1:14" ht="15" customHeight="1" x14ac:dyDescent="0.25">
      <c r="A52" s="286"/>
      <c r="B52" s="287"/>
      <c r="C52" s="287"/>
      <c r="D52" s="288" t="s">
        <v>38</v>
      </c>
      <c r="E52" s="289"/>
      <c r="F52" s="290"/>
      <c r="G52" s="271"/>
      <c r="H52" s="315" t="s">
        <v>39</v>
      </c>
      <c r="I52" s="316"/>
      <c r="J52" s="317"/>
      <c r="K52" s="318" t="s">
        <v>23</v>
      </c>
      <c r="L52" s="319"/>
      <c r="M52" s="319"/>
      <c r="N52" s="320"/>
    </row>
    <row r="53" spans="1:14" ht="15.75" thickBot="1" x14ac:dyDescent="0.3">
      <c r="A53" s="286"/>
      <c r="B53" s="287"/>
      <c r="C53" s="287"/>
      <c r="D53" s="48" t="s">
        <v>69</v>
      </c>
      <c r="E53" s="88" t="s">
        <v>40</v>
      </c>
      <c r="F53" s="51" t="s">
        <v>41</v>
      </c>
      <c r="G53" s="272"/>
      <c r="H53" s="57" t="s">
        <v>22</v>
      </c>
      <c r="I53" s="55" t="s">
        <v>42</v>
      </c>
      <c r="J53" s="68" t="s">
        <v>43</v>
      </c>
      <c r="K53" s="50" t="s">
        <v>15</v>
      </c>
      <c r="L53" s="50" t="s">
        <v>41</v>
      </c>
      <c r="M53" s="70" t="s">
        <v>40</v>
      </c>
      <c r="N53" s="61" t="s">
        <v>57</v>
      </c>
    </row>
    <row r="54" spans="1:14" ht="15.75" thickBot="1" x14ac:dyDescent="0.3">
      <c r="A54" s="291" t="s">
        <v>44</v>
      </c>
      <c r="B54" s="292"/>
      <c r="C54" s="293"/>
      <c r="D54" s="49">
        <v>3913.0136986301368</v>
      </c>
      <c r="E54" s="89">
        <v>19323.524437679687</v>
      </c>
      <c r="F54" s="47">
        <v>7826.0273972602736</v>
      </c>
      <c r="G54" s="273"/>
      <c r="H54" s="53">
        <v>160.56849315068493</v>
      </c>
      <c r="I54" s="56">
        <v>321.13698630136986</v>
      </c>
      <c r="J54" s="69">
        <v>792.93083037375277</v>
      </c>
      <c r="K54" s="54">
        <v>12.184873949579831</v>
      </c>
      <c r="L54" s="52">
        <v>3913.0136986301368</v>
      </c>
      <c r="M54" s="69">
        <v>9661.7622188398436</v>
      </c>
      <c r="N54" s="62">
        <v>1956.5068493150684</v>
      </c>
    </row>
    <row r="55" spans="1:14" ht="15.75" thickBot="1" x14ac:dyDescent="0.3"/>
    <row r="56" spans="1:14" x14ac:dyDescent="0.25">
      <c r="A56" s="340" t="s">
        <v>10</v>
      </c>
      <c r="B56" s="285"/>
      <c r="C56" s="341"/>
      <c r="D56" s="129" t="s">
        <v>45</v>
      </c>
      <c r="E56" s="130" t="s">
        <v>46</v>
      </c>
      <c r="F56" s="131" t="s">
        <v>47</v>
      </c>
      <c r="G56" s="265"/>
      <c r="H56" s="29"/>
      <c r="I56" s="29"/>
      <c r="J56" s="29"/>
      <c r="K56" s="29"/>
      <c r="L56" s="29"/>
      <c r="M56" s="29"/>
      <c r="N56" s="29"/>
    </row>
    <row r="57" spans="1:14" ht="48" customHeight="1" x14ac:dyDescent="0.25">
      <c r="A57" s="342"/>
      <c r="B57" s="343"/>
      <c r="C57" s="344"/>
      <c r="D57" s="126" t="s">
        <v>48</v>
      </c>
      <c r="E57" s="132" t="s">
        <v>48</v>
      </c>
      <c r="F57" s="133" t="s">
        <v>49</v>
      </c>
      <c r="G57" s="266"/>
      <c r="H57" s="29"/>
      <c r="I57" s="29"/>
      <c r="J57" s="29"/>
      <c r="K57" s="29"/>
      <c r="L57" s="29"/>
      <c r="M57" s="29"/>
      <c r="N57" s="29"/>
    </row>
    <row r="58" spans="1:14" ht="15.75" customHeight="1" x14ac:dyDescent="0.25">
      <c r="A58" s="336" t="s">
        <v>44</v>
      </c>
      <c r="B58" s="337"/>
      <c r="C58" s="124" t="s">
        <v>50</v>
      </c>
      <c r="D58" s="127">
        <v>5084.5637583892621</v>
      </c>
      <c r="E58" s="134">
        <v>2542.2818791946311</v>
      </c>
      <c r="F58" s="135">
        <v>400</v>
      </c>
      <c r="G58" s="267"/>
      <c r="H58" s="29"/>
      <c r="I58" s="29"/>
      <c r="J58" s="29"/>
      <c r="K58" s="29"/>
      <c r="L58" s="29"/>
      <c r="M58" s="29"/>
      <c r="N58" s="29"/>
    </row>
    <row r="59" spans="1:14" ht="15.75" thickBot="1" x14ac:dyDescent="0.3">
      <c r="A59" s="338"/>
      <c r="B59" s="339"/>
      <c r="C59" s="125" t="s">
        <v>51</v>
      </c>
      <c r="D59" s="128">
        <v>5084.5637583892621</v>
      </c>
      <c r="E59" s="136">
        <v>2542.2818791946311</v>
      </c>
      <c r="F59" s="137">
        <v>400</v>
      </c>
      <c r="G59" s="267"/>
      <c r="H59" s="29"/>
      <c r="I59" s="29"/>
      <c r="J59" s="29"/>
      <c r="K59" s="29"/>
      <c r="L59" s="29"/>
      <c r="M59" s="29"/>
      <c r="N59" s="29"/>
    </row>
    <row r="60" spans="1:14" ht="15.75" thickBot="1" x14ac:dyDescent="0.3">
      <c r="D60" s="60"/>
      <c r="E60" s="60"/>
      <c r="F60" s="60"/>
      <c r="G60" s="268"/>
      <c r="H60" s="60"/>
      <c r="I60" s="20"/>
      <c r="J60" s="58"/>
      <c r="K60" s="58"/>
      <c r="L60" s="58"/>
      <c r="M60" s="58"/>
      <c r="N60" s="58"/>
    </row>
    <row r="61" spans="1:14" ht="21.75" thickBot="1" x14ac:dyDescent="0.4">
      <c r="A61" s="333" t="s">
        <v>11</v>
      </c>
      <c r="B61" s="334"/>
      <c r="C61" s="335"/>
      <c r="D61" s="90" t="s">
        <v>38</v>
      </c>
      <c r="E61" s="72" t="s">
        <v>52</v>
      </c>
      <c r="F61" s="73" t="s">
        <v>46</v>
      </c>
      <c r="G61" s="269"/>
      <c r="H61" s="59"/>
      <c r="I61" s="20"/>
      <c r="J61" s="232"/>
      <c r="K61" s="20"/>
      <c r="L61" s="59"/>
      <c r="M61" s="20"/>
      <c r="N61" s="59"/>
    </row>
    <row r="62" spans="1:14" ht="32.25" customHeight="1" thickBot="1" x14ac:dyDescent="0.3">
      <c r="A62" s="83" t="s">
        <v>53</v>
      </c>
      <c r="B62" s="84">
        <v>0.5</v>
      </c>
      <c r="C62" s="100" t="s">
        <v>54</v>
      </c>
      <c r="D62" s="91" t="s">
        <v>55</v>
      </c>
      <c r="E62" s="71" t="s">
        <v>56</v>
      </c>
      <c r="F62" s="74" t="s">
        <v>55</v>
      </c>
      <c r="G62" s="269"/>
      <c r="H62" s="20"/>
      <c r="I62" s="20"/>
      <c r="J62" s="234"/>
    </row>
    <row r="63" spans="1:14" ht="19.5" thickBot="1" x14ac:dyDescent="0.35">
      <c r="A63" s="324" t="s">
        <v>44</v>
      </c>
      <c r="B63" s="325"/>
      <c r="C63" s="326"/>
      <c r="D63" s="92">
        <v>18824</v>
      </c>
      <c r="E63" s="76">
        <v>2378</v>
      </c>
      <c r="F63" s="75">
        <v>9412</v>
      </c>
      <c r="G63" s="270"/>
      <c r="H63" s="20"/>
      <c r="I63" s="20"/>
      <c r="J63" s="233"/>
    </row>
    <row r="64" spans="1:14" ht="15.75" thickBot="1" x14ac:dyDescent="0.3">
      <c r="C64" s="63"/>
      <c r="D64" s="60"/>
      <c r="E64" s="60"/>
      <c r="F64" s="60"/>
      <c r="G64" s="268"/>
      <c r="H64" s="60"/>
      <c r="I64" s="20"/>
      <c r="J64" s="20"/>
      <c r="K64" s="20"/>
      <c r="L64" s="20"/>
      <c r="M64" s="20"/>
      <c r="N64" s="20"/>
    </row>
    <row r="65" spans="1:14" ht="21.75" thickBot="1" x14ac:dyDescent="0.4">
      <c r="A65" s="330" t="s">
        <v>13</v>
      </c>
      <c r="B65" s="331"/>
      <c r="C65" s="332"/>
      <c r="D65" s="93" t="s">
        <v>38</v>
      </c>
      <c r="E65" s="77" t="s">
        <v>52</v>
      </c>
      <c r="F65" s="78" t="s">
        <v>46</v>
      </c>
      <c r="G65" s="269"/>
      <c r="H65" s="59"/>
      <c r="I65" s="20"/>
      <c r="J65" s="20"/>
      <c r="K65" s="20"/>
      <c r="L65" s="20"/>
      <c r="M65" s="20"/>
      <c r="N65" s="20"/>
    </row>
    <row r="66" spans="1:14" ht="32.25" customHeight="1" thickBot="1" x14ac:dyDescent="0.3">
      <c r="A66" s="85" t="s">
        <v>53</v>
      </c>
      <c r="B66" s="86">
        <f>B62</f>
        <v>0.5</v>
      </c>
      <c r="C66" s="101" t="s">
        <v>54</v>
      </c>
      <c r="D66" s="94" t="s">
        <v>55</v>
      </c>
      <c r="E66" s="79" t="s">
        <v>56</v>
      </c>
      <c r="F66" s="80" t="s">
        <v>55</v>
      </c>
      <c r="G66" s="269"/>
      <c r="H66" s="20"/>
      <c r="I66" s="20"/>
      <c r="J66" s="20"/>
      <c r="K66" s="20"/>
      <c r="L66" s="20"/>
      <c r="M66" s="20"/>
      <c r="N66" s="20"/>
    </row>
    <row r="67" spans="1:14" ht="15.75" thickBot="1" x14ac:dyDescent="0.3">
      <c r="A67" s="327" t="s">
        <v>44</v>
      </c>
      <c r="B67" s="328"/>
      <c r="C67" s="329"/>
      <c r="D67" s="95">
        <v>13320.6549</v>
      </c>
      <c r="E67" s="81">
        <v>1733</v>
      </c>
      <c r="F67" s="82">
        <v>6660.3274499999998</v>
      </c>
      <c r="G67" s="270"/>
      <c r="H67" s="20"/>
      <c r="I67" s="20"/>
      <c r="J67" s="20"/>
      <c r="K67" s="20"/>
      <c r="L67" s="20"/>
      <c r="M67" s="20"/>
      <c r="N67" s="20"/>
    </row>
  </sheetData>
  <mergeCells count="20">
    <mergeCell ref="H52:J52"/>
    <mergeCell ref="K52:N52"/>
    <mergeCell ref="D51:N51"/>
    <mergeCell ref="A63:C63"/>
    <mergeCell ref="A67:C67"/>
    <mergeCell ref="A65:C65"/>
    <mergeCell ref="A61:C61"/>
    <mergeCell ref="A58:B59"/>
    <mergeCell ref="A56:C57"/>
    <mergeCell ref="A2:C3"/>
    <mergeCell ref="A33:C34"/>
    <mergeCell ref="A51:C53"/>
    <mergeCell ref="D52:F52"/>
    <mergeCell ref="A54:C54"/>
    <mergeCell ref="A41:C41"/>
    <mergeCell ref="A27:C27"/>
    <mergeCell ref="A40:C40"/>
    <mergeCell ref="A10:C11"/>
    <mergeCell ref="A18:C18"/>
    <mergeCell ref="A19:C19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e08411-e17f-4781-9b6a-ed7788f2c4f5" xsi:nil="true"/>
    <lcf76f155ced4ddcb4097134ff3c332f xmlns="787de2e7-d214-4299-a8b8-3d2b8d0bde5a">
      <Terms xmlns="http://schemas.microsoft.com/office/infopath/2007/PartnerControls"/>
    </lcf76f155ced4ddcb4097134ff3c332f>
    <SharedWithUsers xmlns="0be08411-e17f-4781-9b6a-ed7788f2c4f5">
      <UserInfo>
        <DisplayName>Karl Gunnar Jonsson</DisplayName>
        <AccountId>86</AccountId>
        <AccountType/>
      </UserInfo>
      <UserInfo>
        <DisplayName>Brett Alistair Kromkamp</DisplayName>
        <AccountId>87</AccountId>
        <AccountType/>
      </UserInfo>
      <UserInfo>
        <DisplayName>Alexandr Tcacenco</DisplayName>
        <AccountId>88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895EC80B6A04394456A6B4A1D4E42" ma:contentTypeVersion="11" ma:contentTypeDescription="Create a new document." ma:contentTypeScope="" ma:versionID="92b336f04a303bb1409ed43b8e47ffbd">
  <xsd:schema xmlns:xsd="http://www.w3.org/2001/XMLSchema" xmlns:xs="http://www.w3.org/2001/XMLSchema" xmlns:p="http://schemas.microsoft.com/office/2006/metadata/properties" xmlns:ns2="787de2e7-d214-4299-a8b8-3d2b8d0bde5a" xmlns:ns3="0be08411-e17f-4781-9b6a-ed7788f2c4f5" targetNamespace="http://schemas.microsoft.com/office/2006/metadata/properties" ma:root="true" ma:fieldsID="e17c1191b2edfecc50b9e00894749e2c" ns2:_="" ns3:_="">
    <xsd:import namespace="787de2e7-d214-4299-a8b8-3d2b8d0bde5a"/>
    <xsd:import namespace="0be08411-e17f-4781-9b6a-ed7788f2c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de2e7-d214-4299-a8b8-3d2b8d0bde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0d8c049-7cdf-491e-b78d-379a5e36f5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08411-e17f-4781-9b6a-ed7788f2c4f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fc4a4b-7e1b-4867-9a75-c8be5920418f}" ma:internalName="TaxCatchAll" ma:showField="CatchAllData" ma:web="0be08411-e17f-4781-9b6a-ed7788f2c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359FFE-BB64-4F18-A708-E8E8B68EF7E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282F2DF-7FD2-444E-9334-926F7988F2C5}">
  <ds:schemaRefs>
    <ds:schemaRef ds:uri="http://schemas.microsoft.com/office/2006/metadata/properties"/>
    <ds:schemaRef ds:uri="http://schemas.microsoft.com/office/infopath/2007/PartnerControls"/>
    <ds:schemaRef ds:uri="0be08411-e17f-4781-9b6a-ed7788f2c4f5"/>
    <ds:schemaRef ds:uri="787de2e7-d214-4299-a8b8-3d2b8d0bde5a"/>
  </ds:schemaRefs>
</ds:datastoreItem>
</file>

<file path=customXml/itemProps3.xml><?xml version="1.0" encoding="utf-8"?>
<ds:datastoreItem xmlns:ds="http://schemas.openxmlformats.org/officeDocument/2006/customXml" ds:itemID="{BD38C9F8-F9CF-4255-9EF8-6FBBC75C67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98C285-8144-47C6-8E19-758677874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de2e7-d214-4299-a8b8-3d2b8d0bde5a"/>
    <ds:schemaRef ds:uri="0be08411-e17f-4781-9b6a-ed7788f2c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Kalkulator</vt:lpstr>
      <vt:lpstr>Energi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2025-01-20T15:09:37Z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0x01010013A895EC80B6A04394456A6B4A1D4E42</vt:lpwstr>
  </property>
  <property fmtid="{D5CDD505-2E9C-101B-9397-08002B2CF9AE}" pid="3" name="MediaServiceImageTags">
    <vt:lpwstr/>
  </property>
</Properties>
</file>